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73" i="1" l="1"/>
  <c r="O73" i="1"/>
  <c r="J73" i="1"/>
  <c r="S72" i="1"/>
  <c r="Q72" i="1"/>
  <c r="O72" i="1"/>
  <c r="G72" i="1"/>
  <c r="I72" i="1" s="1"/>
  <c r="K72" i="1" s="1"/>
  <c r="S69" i="1"/>
  <c r="Q69" i="1"/>
  <c r="O69" i="1"/>
  <c r="G69" i="1"/>
  <c r="I69" i="1" s="1"/>
  <c r="K69" i="1" s="1"/>
  <c r="S68" i="1"/>
  <c r="Q68" i="1"/>
  <c r="O68" i="1"/>
  <c r="I68" i="1"/>
  <c r="K68" i="1" s="1"/>
  <c r="G68" i="1"/>
  <c r="S67" i="1"/>
  <c r="Q67" i="1"/>
  <c r="O67" i="1"/>
  <c r="I67" i="1"/>
  <c r="K67" i="1" s="1"/>
  <c r="G67" i="1"/>
  <c r="S64" i="1"/>
  <c r="Q64" i="1"/>
  <c r="O64" i="1"/>
  <c r="G64" i="1"/>
  <c r="I64" i="1" s="1"/>
  <c r="K64" i="1" s="1"/>
  <c r="S63" i="1"/>
  <c r="Q63" i="1"/>
  <c r="O63" i="1"/>
  <c r="G63" i="1"/>
  <c r="I63" i="1" s="1"/>
  <c r="K63" i="1" s="1"/>
  <c r="S62" i="1"/>
  <c r="Q62" i="1"/>
  <c r="O62" i="1"/>
  <c r="I62" i="1"/>
  <c r="K62" i="1" s="1"/>
  <c r="G62" i="1"/>
  <c r="S59" i="1"/>
  <c r="Q59" i="1"/>
  <c r="O59" i="1"/>
  <c r="I59" i="1"/>
  <c r="K59" i="1" s="1"/>
  <c r="G59" i="1"/>
  <c r="S58" i="1"/>
  <c r="Q58" i="1"/>
  <c r="O58" i="1"/>
  <c r="G58" i="1"/>
  <c r="I58" i="1" s="1"/>
  <c r="K58" i="1" s="1"/>
  <c r="S57" i="1"/>
  <c r="Q57" i="1"/>
  <c r="O57" i="1"/>
  <c r="G57" i="1"/>
  <c r="I57" i="1" s="1"/>
  <c r="K57" i="1" s="1"/>
  <c r="S54" i="1"/>
  <c r="Q54" i="1"/>
  <c r="O54" i="1"/>
  <c r="I54" i="1"/>
  <c r="K54" i="1" s="1"/>
  <c r="G54" i="1"/>
  <c r="S53" i="1"/>
  <c r="Q53" i="1"/>
  <c r="O53" i="1"/>
  <c r="I53" i="1"/>
  <c r="K53" i="1" s="1"/>
  <c r="G53" i="1"/>
  <c r="S52" i="1"/>
  <c r="Q52" i="1"/>
  <c r="O52" i="1"/>
  <c r="G52" i="1"/>
  <c r="I52" i="1" s="1"/>
  <c r="K52" i="1" s="1"/>
  <c r="S49" i="1"/>
  <c r="Q49" i="1"/>
  <c r="O49" i="1"/>
  <c r="G49" i="1"/>
  <c r="I49" i="1" s="1"/>
  <c r="K49" i="1" s="1"/>
  <c r="S48" i="1"/>
  <c r="Q48" i="1"/>
  <c r="O48" i="1"/>
  <c r="I48" i="1"/>
  <c r="K48" i="1" s="1"/>
  <c r="G48" i="1"/>
  <c r="S47" i="1"/>
  <c r="Q47" i="1"/>
  <c r="O47" i="1"/>
  <c r="I47" i="1"/>
  <c r="K47" i="1" s="1"/>
  <c r="G47" i="1"/>
  <c r="S46" i="1"/>
  <c r="Q46" i="1"/>
  <c r="O46" i="1"/>
  <c r="G46" i="1"/>
  <c r="I46" i="1" s="1"/>
  <c r="K46" i="1" s="1"/>
  <c r="S45" i="1"/>
  <c r="Q45" i="1"/>
  <c r="O45" i="1"/>
  <c r="G45" i="1"/>
  <c r="I45" i="1" s="1"/>
  <c r="K45" i="1" s="1"/>
  <c r="S42" i="1"/>
  <c r="Q42" i="1"/>
  <c r="O42" i="1"/>
  <c r="I42" i="1"/>
  <c r="K42" i="1" s="1"/>
  <c r="G42" i="1"/>
  <c r="S41" i="1"/>
  <c r="Q41" i="1"/>
  <c r="O41" i="1"/>
  <c r="I41" i="1"/>
  <c r="K41" i="1" s="1"/>
  <c r="G41" i="1"/>
  <c r="S40" i="1"/>
  <c r="Q40" i="1"/>
  <c r="O40" i="1"/>
  <c r="G40" i="1"/>
  <c r="I40" i="1" s="1"/>
  <c r="K40" i="1" s="1"/>
  <c r="S39" i="1"/>
  <c r="Q39" i="1"/>
  <c r="O39" i="1"/>
  <c r="G39" i="1"/>
  <c r="I39" i="1" s="1"/>
  <c r="K39" i="1" s="1"/>
  <c r="S38" i="1"/>
  <c r="Q38" i="1"/>
  <c r="O38" i="1"/>
  <c r="I38" i="1"/>
  <c r="K38" i="1" s="1"/>
  <c r="G38" i="1"/>
  <c r="S35" i="1"/>
  <c r="Q35" i="1"/>
  <c r="O35" i="1"/>
  <c r="I35" i="1"/>
  <c r="K35" i="1" s="1"/>
  <c r="G35" i="1"/>
  <c r="S34" i="1"/>
  <c r="Q34" i="1"/>
  <c r="O34" i="1"/>
  <c r="G34" i="1"/>
  <c r="I34" i="1" s="1"/>
  <c r="K34" i="1" s="1"/>
  <c r="S33" i="1"/>
  <c r="Q33" i="1"/>
  <c r="O33" i="1"/>
  <c r="G33" i="1"/>
  <c r="I33" i="1" s="1"/>
  <c r="K33" i="1" s="1"/>
  <c r="S30" i="1"/>
  <c r="Q30" i="1"/>
  <c r="O30" i="1"/>
  <c r="I30" i="1"/>
  <c r="K30" i="1" s="1"/>
  <c r="G30" i="1"/>
  <c r="S29" i="1"/>
  <c r="Q29" i="1"/>
  <c r="O29" i="1"/>
  <c r="I29" i="1"/>
  <c r="K29" i="1" s="1"/>
  <c r="G29" i="1"/>
  <c r="S28" i="1"/>
  <c r="Q28" i="1"/>
  <c r="O28" i="1"/>
  <c r="G28" i="1"/>
  <c r="I28" i="1" s="1"/>
  <c r="K28" i="1" s="1"/>
  <c r="S25" i="1"/>
  <c r="Q25" i="1"/>
  <c r="O25" i="1"/>
  <c r="G25" i="1"/>
  <c r="I25" i="1" s="1"/>
  <c r="K25" i="1" s="1"/>
  <c r="S24" i="1"/>
  <c r="Q24" i="1"/>
  <c r="O24" i="1"/>
  <c r="I24" i="1"/>
  <c r="K24" i="1" s="1"/>
  <c r="G24" i="1"/>
  <c r="S23" i="1"/>
  <c r="Q23" i="1"/>
  <c r="O23" i="1"/>
  <c r="I23" i="1"/>
  <c r="K23" i="1" s="1"/>
  <c r="G23" i="1"/>
  <c r="S20" i="1"/>
  <c r="Q20" i="1"/>
  <c r="O20" i="1"/>
  <c r="G20" i="1"/>
  <c r="I20" i="1" s="1"/>
  <c r="K20" i="1" s="1"/>
  <c r="S19" i="1"/>
  <c r="Q19" i="1"/>
  <c r="O19" i="1"/>
  <c r="G19" i="1"/>
  <c r="I19" i="1" s="1"/>
  <c r="K19" i="1" s="1"/>
  <c r="S18" i="1"/>
  <c r="Q18" i="1"/>
  <c r="O18" i="1"/>
  <c r="I18" i="1"/>
  <c r="K18" i="1" s="1"/>
  <c r="G18" i="1"/>
  <c r="S15" i="1"/>
  <c r="Q15" i="1"/>
  <c r="O15" i="1"/>
  <c r="I15" i="1"/>
  <c r="K15" i="1" s="1"/>
  <c r="G15" i="1"/>
  <c r="S14" i="1"/>
  <c r="Q14" i="1"/>
  <c r="O14" i="1"/>
  <c r="G14" i="1"/>
  <c r="I14" i="1" s="1"/>
  <c r="K14" i="1" s="1"/>
  <c r="S11" i="1"/>
  <c r="Q11" i="1"/>
  <c r="O11" i="1"/>
  <c r="G11" i="1"/>
  <c r="I11" i="1" s="1"/>
  <c r="K11" i="1" s="1"/>
  <c r="S10" i="1"/>
  <c r="Q10" i="1"/>
  <c r="O10" i="1"/>
  <c r="I10" i="1"/>
  <c r="K10" i="1" s="1"/>
  <c r="G10" i="1"/>
  <c r="S7" i="1"/>
  <c r="Q7" i="1"/>
  <c r="O7" i="1"/>
  <c r="I7" i="1"/>
  <c r="K7" i="1" s="1"/>
  <c r="G7" i="1"/>
  <c r="S6" i="1"/>
  <c r="S73" i="1" s="1"/>
  <c r="Q6" i="1"/>
  <c r="O6" i="1"/>
  <c r="G6" i="1"/>
  <c r="I6" i="1" s="1"/>
  <c r="K6" i="1" s="1"/>
  <c r="K73" i="1" l="1"/>
</calcChain>
</file>

<file path=xl/sharedStrings.xml><?xml version="1.0" encoding="utf-8"?>
<sst xmlns="http://schemas.openxmlformats.org/spreadsheetml/2006/main" count="121" uniqueCount="41">
  <si>
    <t>Branded as "XTREME SPORT",  originally made for Europe</t>
  </si>
  <si>
    <t>ORDER NO.</t>
  </si>
  <si>
    <t>PHOTO</t>
  </si>
  <si>
    <t>SIZE (CM)</t>
  </si>
  <si>
    <t>COLOR</t>
  </si>
  <si>
    <t>PRS/COLOR</t>
  </si>
  <si>
    <t>PRS/PACK</t>
  </si>
  <si>
    <t>PKS/CTN</t>
  </si>
  <si>
    <t>PRS/CTN</t>
  </si>
  <si>
    <t>CTNS</t>
  </si>
  <si>
    <t>TTL PAIRS</t>
  </si>
  <si>
    <t>CTN SIZE (CM)</t>
  </si>
  <si>
    <t>CBM</t>
  </si>
  <si>
    <t>CTN N.W</t>
  </si>
  <si>
    <t>TTL N.W.</t>
  </si>
  <si>
    <t>CTN G.W.</t>
  </si>
  <si>
    <t>TTL G.W.</t>
  </si>
  <si>
    <t>L</t>
  </si>
  <si>
    <t>W</t>
  </si>
  <si>
    <t>H</t>
  </si>
  <si>
    <t>#2385             (semi terry)</t>
  </si>
  <si>
    <t>22*2.5</t>
  </si>
  <si>
    <t>BLACK</t>
  </si>
  <si>
    <t>WHITE</t>
  </si>
  <si>
    <t>GREY</t>
  </si>
  <si>
    <t>#2432             (Semi terry  with glue dots)</t>
  </si>
  <si>
    <t>24*22.5</t>
  </si>
  <si>
    <t>#2423             (mesh Semi terry  )</t>
  </si>
  <si>
    <t>#2651             ( Semi terry  )</t>
  </si>
  <si>
    <t>24*2.3</t>
  </si>
  <si>
    <t>#2652             ( Semi terry  )</t>
  </si>
  <si>
    <t>24*8</t>
  </si>
  <si>
    <t>#2653             ( Semi terry  )</t>
  </si>
  <si>
    <t>#2654             ( Semi terry  )</t>
  </si>
  <si>
    <t>22*7</t>
  </si>
  <si>
    <t>#2657             ( Semi terry  )</t>
  </si>
  <si>
    <t>#2658             ( Semi terry  )</t>
  </si>
  <si>
    <t>#2661             ( Semi terry  )</t>
  </si>
  <si>
    <t>#2662             ( Semi terry  )</t>
  </si>
  <si>
    <t>TOTAL</t>
  </si>
  <si>
    <t>Unisex Semi Terry Breathable Assorted Styels of Athletic Sport Socks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</si>
</sst>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"/>
    <numFmt numFmtId="165" formatCode="0.0_ "/>
    <numFmt numFmtId="166" formatCode="0.00_ "/>
  </numFmts>
  <fonts count="12">
    <font>
      <sz val="11"/>
      <color theme="1"/>
      <name val="Calibri"/>
      <charset val="134"/>
      <scheme val="minor"/>
    </font>
    <font>
      <sz val="18"/>
      <color theme="1"/>
      <name val="Calibri"/>
      <family val="2"/>
      <scheme val="minor"/>
    </font>
    <font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u/>
      <sz val="8"/>
      <name val="Tahoma"/>
      <family val="2"/>
    </font>
    <font>
      <i/>
      <sz val="8"/>
      <color theme="1"/>
      <name val="Tahoma"/>
      <family val="2"/>
    </font>
    <font>
      <i/>
      <sz val="8"/>
      <color rgb="FF00000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9" fillId="0" borderId="0"/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64" fontId="2" fillId="0" borderId="0" xfId="0" applyNumberFormat="1" applyFont="1">
      <alignment vertical="center"/>
    </xf>
    <xf numFmtId="165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164" fontId="8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6" fillId="0" borderId="1" xfId="2" applyNumberFormat="1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_Invoice2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5</xdr:row>
      <xdr:rowOff>128905</xdr:rowOff>
    </xdr:from>
    <xdr:to>
      <xdr:col>2</xdr:col>
      <xdr:colOff>812165</xdr:colOff>
      <xdr:row>8</xdr:row>
      <xdr:rowOff>133349</xdr:rowOff>
    </xdr:to>
    <xdr:pic>
      <xdr:nvPicPr>
        <xdr:cNvPr id="2" name="图片 1" descr="C:/Users/ASUS1/Desktop/毛圈袜/style/low cut socks.jpglow cut sock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497" b="497"/>
        <a:stretch>
          <a:fillRect/>
        </a:stretch>
      </xdr:blipFill>
      <xdr:spPr>
        <a:xfrm>
          <a:off x="882650" y="2948305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9</xdr:row>
      <xdr:rowOff>71120</xdr:rowOff>
    </xdr:from>
    <xdr:to>
      <xdr:col>2</xdr:col>
      <xdr:colOff>812165</xdr:colOff>
      <xdr:row>12</xdr:row>
      <xdr:rowOff>75564</xdr:rowOff>
    </xdr:to>
    <xdr:pic>
      <xdr:nvPicPr>
        <xdr:cNvPr id="3" name="图片 2" descr="C:/Users/ASUS1/Desktop/毛圈袜/style/high socks.jpghigh socks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497" b="497"/>
        <a:stretch>
          <a:fillRect/>
        </a:stretch>
      </xdr:blipFill>
      <xdr:spPr>
        <a:xfrm>
          <a:off x="882650" y="390652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13</xdr:row>
      <xdr:rowOff>193040</xdr:rowOff>
    </xdr:from>
    <xdr:to>
      <xdr:col>2</xdr:col>
      <xdr:colOff>781685</xdr:colOff>
      <xdr:row>16</xdr:row>
      <xdr:rowOff>197486</xdr:rowOff>
    </xdr:to>
    <xdr:pic>
      <xdr:nvPicPr>
        <xdr:cNvPr id="4" name="图片 3" descr="C:/Users/ASUS1/Desktop/毛圈袜/style/mesh low cut socks.jpgmesh low cut sock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497" b="497"/>
        <a:stretch>
          <a:fillRect/>
        </a:stretch>
      </xdr:blipFill>
      <xdr:spPr>
        <a:xfrm>
          <a:off x="852170" y="504444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18</xdr:row>
      <xdr:rowOff>193040</xdr:rowOff>
    </xdr:from>
    <xdr:to>
      <xdr:col>2</xdr:col>
      <xdr:colOff>804545</xdr:colOff>
      <xdr:row>21</xdr:row>
      <xdr:rowOff>197486</xdr:rowOff>
    </xdr:to>
    <xdr:pic>
      <xdr:nvPicPr>
        <xdr:cNvPr id="5" name="图片 4" descr="C:/Users/ASUS1/Desktop/毛圈袜/style/low cut socks.jpglow cut socks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497" b="497"/>
        <a:stretch>
          <a:fillRect/>
        </a:stretch>
      </xdr:blipFill>
      <xdr:spPr>
        <a:xfrm>
          <a:off x="875030" y="631444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23</xdr:row>
      <xdr:rowOff>177800</xdr:rowOff>
    </xdr:from>
    <xdr:to>
      <xdr:col>2</xdr:col>
      <xdr:colOff>825500</xdr:colOff>
      <xdr:row>26</xdr:row>
      <xdr:rowOff>182246</xdr:rowOff>
    </xdr:to>
    <xdr:pic>
      <xdr:nvPicPr>
        <xdr:cNvPr id="6" name="图片 5" descr="C:/Users/ASUS1/Desktop/毛圈袜/style/calf socks.jpgcalf socks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497" b="497"/>
        <a:stretch>
          <a:fillRect/>
        </a:stretch>
      </xdr:blipFill>
      <xdr:spPr>
        <a:xfrm>
          <a:off x="905510" y="756920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28</xdr:row>
      <xdr:rowOff>246380</xdr:rowOff>
    </xdr:from>
    <xdr:to>
      <xdr:col>2</xdr:col>
      <xdr:colOff>796925</xdr:colOff>
      <xdr:row>32</xdr:row>
      <xdr:rowOff>1444</xdr:rowOff>
    </xdr:to>
    <xdr:pic>
      <xdr:nvPicPr>
        <xdr:cNvPr id="7" name="图片 6" descr="C:/Users/ASUS1/Desktop/毛圈袜/style/low cut socks.jpglow cut sock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497" b="497"/>
        <a:stretch>
          <a:fillRect/>
        </a:stretch>
      </xdr:blipFill>
      <xdr:spPr>
        <a:xfrm>
          <a:off x="867410" y="890778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33</xdr:row>
      <xdr:rowOff>215900</xdr:rowOff>
    </xdr:from>
    <xdr:to>
      <xdr:col>2</xdr:col>
      <xdr:colOff>812165</xdr:colOff>
      <xdr:row>36</xdr:row>
      <xdr:rowOff>220345</xdr:rowOff>
    </xdr:to>
    <xdr:pic>
      <xdr:nvPicPr>
        <xdr:cNvPr id="8" name="图片 7" descr="C:/Users/ASUS1/Desktop/毛圈袜/style/calf socks.jpgcalf socks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497" b="497"/>
        <a:stretch>
          <a:fillRect/>
        </a:stretch>
      </xdr:blipFill>
      <xdr:spPr>
        <a:xfrm>
          <a:off x="882650" y="1014730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38</xdr:row>
      <xdr:rowOff>101600</xdr:rowOff>
    </xdr:from>
    <xdr:to>
      <xdr:col>2</xdr:col>
      <xdr:colOff>796925</xdr:colOff>
      <xdr:row>39</xdr:row>
      <xdr:rowOff>360045</xdr:rowOff>
    </xdr:to>
    <xdr:pic>
      <xdr:nvPicPr>
        <xdr:cNvPr id="9" name="图片 8" descr="C:/Users/ASUS1/Desktop/毛圈袜/style/high socks-1.jpghigh socks-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331" b="331"/>
        <a:stretch>
          <a:fillRect/>
        </a:stretch>
      </xdr:blipFill>
      <xdr:spPr>
        <a:xfrm>
          <a:off x="867410" y="1130300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40</xdr:row>
      <xdr:rowOff>226060</xdr:rowOff>
    </xdr:from>
    <xdr:to>
      <xdr:col>2</xdr:col>
      <xdr:colOff>781685</xdr:colOff>
      <xdr:row>43</xdr:row>
      <xdr:rowOff>230506</xdr:rowOff>
    </xdr:to>
    <xdr:pic>
      <xdr:nvPicPr>
        <xdr:cNvPr id="10" name="图片 9" descr="C:/Users/ASUS1/Desktop/毛圈袜/style/calf socks.jpgcalf socks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497" b="497"/>
        <a:stretch>
          <a:fillRect/>
        </a:stretch>
      </xdr:blipFill>
      <xdr:spPr>
        <a:xfrm>
          <a:off x="852170" y="1244346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45</xdr:row>
      <xdr:rowOff>139700</xdr:rowOff>
    </xdr:from>
    <xdr:to>
      <xdr:col>2</xdr:col>
      <xdr:colOff>827405</xdr:colOff>
      <xdr:row>46</xdr:row>
      <xdr:rowOff>398146</xdr:rowOff>
    </xdr:to>
    <xdr:pic>
      <xdr:nvPicPr>
        <xdr:cNvPr id="11" name="图片 10" descr="C:/Users/ASUS1/Desktop/毛圈袜/style/high socks-1.jpghigh socks-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331" b="331"/>
        <a:stretch>
          <a:fillRect/>
        </a:stretch>
      </xdr:blipFill>
      <xdr:spPr>
        <a:xfrm>
          <a:off x="897890" y="1362710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47</xdr:row>
      <xdr:rowOff>200660</xdr:rowOff>
    </xdr:from>
    <xdr:to>
      <xdr:col>2</xdr:col>
      <xdr:colOff>827405</xdr:colOff>
      <xdr:row>50</xdr:row>
      <xdr:rowOff>205106</xdr:rowOff>
    </xdr:to>
    <xdr:pic>
      <xdr:nvPicPr>
        <xdr:cNvPr id="12" name="图片 11" descr="C:/Users/ASUS1/Desktop/毛圈袜/style/calf socks.jpgcalf socks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497" b="497"/>
        <a:stretch>
          <a:fillRect/>
        </a:stretch>
      </xdr:blipFill>
      <xdr:spPr>
        <a:xfrm>
          <a:off x="897890" y="1470406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58</xdr:row>
      <xdr:rowOff>0</xdr:rowOff>
    </xdr:from>
    <xdr:to>
      <xdr:col>2</xdr:col>
      <xdr:colOff>819785</xdr:colOff>
      <xdr:row>61</xdr:row>
      <xdr:rowOff>4446</xdr:rowOff>
    </xdr:to>
    <xdr:pic>
      <xdr:nvPicPr>
        <xdr:cNvPr id="13" name="图片 12" descr="C:/Users/ASUS1/Desktop/毛圈袜/style/calf socks.jpgcalf socks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497" b="497"/>
        <a:stretch>
          <a:fillRect/>
        </a:stretch>
      </xdr:blipFill>
      <xdr:spPr>
        <a:xfrm>
          <a:off x="890270" y="1729740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53</xdr:row>
      <xdr:rowOff>17780</xdr:rowOff>
    </xdr:from>
    <xdr:to>
      <xdr:col>2</xdr:col>
      <xdr:colOff>812165</xdr:colOff>
      <xdr:row>56</xdr:row>
      <xdr:rowOff>22226</xdr:rowOff>
    </xdr:to>
    <xdr:pic>
      <xdr:nvPicPr>
        <xdr:cNvPr id="14" name="图片 13" descr="C:/Users/ASUS1/Desktop/毛圈袜/style/low cut socks.jpglow cut socks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497" b="497"/>
        <a:stretch>
          <a:fillRect/>
        </a:stretch>
      </xdr:blipFill>
      <xdr:spPr>
        <a:xfrm>
          <a:off x="882650" y="1604518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63</xdr:row>
      <xdr:rowOff>63500</xdr:rowOff>
    </xdr:from>
    <xdr:to>
      <xdr:col>3</xdr:col>
      <xdr:colOff>4445</xdr:colOff>
      <xdr:row>66</xdr:row>
      <xdr:rowOff>67946</xdr:rowOff>
    </xdr:to>
    <xdr:pic>
      <xdr:nvPicPr>
        <xdr:cNvPr id="15" name="图片 14" descr="C:/Users/ASUS1/Desktop/毛圈袜/style/low cut socks.jpglow cut socks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497" b="497"/>
        <a:stretch>
          <a:fillRect/>
        </a:stretch>
      </xdr:blipFill>
      <xdr:spPr>
        <a:xfrm>
          <a:off x="913130" y="18630900"/>
          <a:ext cx="766445" cy="76644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67</xdr:row>
      <xdr:rowOff>200660</xdr:rowOff>
    </xdr:from>
    <xdr:to>
      <xdr:col>2</xdr:col>
      <xdr:colOff>819785</xdr:colOff>
      <xdr:row>70</xdr:row>
      <xdr:rowOff>205105</xdr:rowOff>
    </xdr:to>
    <xdr:pic>
      <xdr:nvPicPr>
        <xdr:cNvPr id="16" name="图片 15" descr="C:/Users/ASUS1/Desktop/毛圈袜/style/calf socks.jpgcalf socks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497" b="497"/>
        <a:stretch>
          <a:fillRect/>
        </a:stretch>
      </xdr:blipFill>
      <xdr:spPr>
        <a:xfrm>
          <a:off x="890270" y="19784060"/>
          <a:ext cx="766445" cy="766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showGridLines="0" tabSelected="1" workbookViewId="0">
      <selection activeCell="L6" sqref="L6"/>
    </sheetView>
  </sheetViews>
  <sheetFormatPr defaultColWidth="9" defaultRowHeight="15"/>
  <cols>
    <col min="1" max="1" width="0.85546875" customWidth="1"/>
    <col min="2" max="2" width="10.7109375" style="3" customWidth="1"/>
    <col min="3" max="3" width="12.42578125" style="4" customWidth="1"/>
    <col min="4" max="4" width="8.5703125" style="4" customWidth="1"/>
    <col min="5" max="5" width="8.140625" style="4" customWidth="1"/>
    <col min="6" max="6" width="8.85546875" style="4" customWidth="1"/>
    <col min="7" max="7" width="8" style="4" customWidth="1"/>
    <col min="8" max="8" width="8.7109375" style="4" customWidth="1"/>
    <col min="9" max="9" width="8.28515625" style="4" customWidth="1"/>
    <col min="10" max="10" width="7.7109375" style="5" customWidth="1"/>
    <col min="11" max="11" width="8.7109375" style="5" customWidth="1"/>
    <col min="12" max="12" width="4.140625" style="4" customWidth="1"/>
    <col min="13" max="13" width="3.5703125" style="4" customWidth="1"/>
    <col min="14" max="14" width="4.28515625" style="4" customWidth="1"/>
    <col min="15" max="15" width="7.85546875" style="4" customWidth="1"/>
    <col min="16" max="16" width="7.28515625" style="6" customWidth="1"/>
    <col min="17" max="17" width="8" style="6" customWidth="1"/>
    <col min="18" max="18" width="7.85546875" style="6" customWidth="1"/>
    <col min="19" max="19" width="8.85546875" style="6" customWidth="1"/>
  </cols>
  <sheetData>
    <row r="1" spans="1:31" ht="3.95" customHeight="1"/>
    <row r="2" spans="1:31" ht="27" customHeight="1">
      <c r="B2" s="73" t="s">
        <v>40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31" ht="21" customHeight="1">
      <c r="B3" s="73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31" ht="20.100000000000001" customHeight="1">
      <c r="B4" s="60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0" t="s">
        <v>9</v>
      </c>
      <c r="K4" s="40" t="s">
        <v>10</v>
      </c>
      <c r="L4" s="74" t="s">
        <v>11</v>
      </c>
      <c r="M4" s="74"/>
      <c r="N4" s="74"/>
      <c r="O4" s="32" t="s">
        <v>12</v>
      </c>
      <c r="P4" s="28" t="s">
        <v>13</v>
      </c>
      <c r="Q4" s="28" t="s">
        <v>14</v>
      </c>
      <c r="R4" s="28" t="s">
        <v>15</v>
      </c>
      <c r="S4" s="28" t="s">
        <v>16</v>
      </c>
    </row>
    <row r="5" spans="1:31" s="1" customFormat="1" ht="20.100000000000001" customHeight="1">
      <c r="A5"/>
      <c r="B5" s="60"/>
      <c r="C5" s="46"/>
      <c r="D5" s="46"/>
      <c r="E5" s="46"/>
      <c r="F5" s="46"/>
      <c r="G5" s="46"/>
      <c r="H5" s="46"/>
      <c r="I5" s="46"/>
      <c r="J5" s="41"/>
      <c r="K5" s="41"/>
      <c r="L5" s="7" t="s">
        <v>17</v>
      </c>
      <c r="M5" s="7" t="s">
        <v>18</v>
      </c>
      <c r="N5" s="15" t="s">
        <v>19</v>
      </c>
      <c r="O5" s="33"/>
      <c r="P5" s="28"/>
      <c r="Q5" s="28"/>
      <c r="R5" s="28" t="s">
        <v>15</v>
      </c>
      <c r="S5" s="28" t="s">
        <v>16</v>
      </c>
      <c r="T5"/>
      <c r="U5"/>
      <c r="V5"/>
      <c r="W5"/>
      <c r="X5"/>
      <c r="Y5"/>
      <c r="Z5"/>
      <c r="AA5"/>
      <c r="AB5"/>
      <c r="AC5"/>
      <c r="AD5"/>
      <c r="AE5" s="21"/>
    </row>
    <row r="6" spans="1:31" ht="20.100000000000001" customHeight="1">
      <c r="B6" s="61" t="s">
        <v>20</v>
      </c>
      <c r="C6" s="62"/>
      <c r="D6" s="47" t="s">
        <v>21</v>
      </c>
      <c r="E6" s="8" t="s">
        <v>22</v>
      </c>
      <c r="F6" s="8">
        <v>12</v>
      </c>
      <c r="G6" s="8">
        <f>SUM(F6)</f>
        <v>12</v>
      </c>
      <c r="H6" s="9">
        <v>30</v>
      </c>
      <c r="I6" s="9">
        <f>SUM(H6*G6)</f>
        <v>360</v>
      </c>
      <c r="J6" s="16">
        <v>160</v>
      </c>
      <c r="K6" s="16">
        <f>SUM(J6*I6)</f>
        <v>57600</v>
      </c>
      <c r="L6" s="9">
        <v>54</v>
      </c>
      <c r="M6" s="9">
        <v>50</v>
      </c>
      <c r="N6" s="9">
        <v>33</v>
      </c>
      <c r="O6" s="17">
        <f>N6*M6*L6*J6/1000000</f>
        <v>14.256</v>
      </c>
      <c r="P6" s="18">
        <v>12.1</v>
      </c>
      <c r="Q6" s="18">
        <f t="shared" ref="Q6:Q11" si="0">SUM(P6*J6)</f>
        <v>1936</v>
      </c>
      <c r="R6" s="18">
        <v>13.1</v>
      </c>
      <c r="S6" s="18">
        <f t="shared" ref="S6:S11" si="1">R6*J6</f>
        <v>2096</v>
      </c>
    </row>
    <row r="7" spans="1:31" ht="20.100000000000001" customHeight="1">
      <c r="B7" s="61"/>
      <c r="C7" s="63"/>
      <c r="D7" s="49"/>
      <c r="E7" s="8" t="s">
        <v>22</v>
      </c>
      <c r="F7" s="8">
        <v>4</v>
      </c>
      <c r="G7" s="50">
        <f>SUM(F7:F9)</f>
        <v>12</v>
      </c>
      <c r="H7" s="29">
        <v>30</v>
      </c>
      <c r="I7" s="29">
        <f>SUM(H7*G7)</f>
        <v>360</v>
      </c>
      <c r="J7" s="42">
        <v>20</v>
      </c>
      <c r="K7" s="42">
        <f>SUM(J7*I7)</f>
        <v>7200</v>
      </c>
      <c r="L7" s="29">
        <v>54</v>
      </c>
      <c r="M7" s="29">
        <v>50</v>
      </c>
      <c r="N7" s="29">
        <v>33</v>
      </c>
      <c r="O7" s="34">
        <f>N7*M7*L7*J7/1000000</f>
        <v>1.782</v>
      </c>
      <c r="P7" s="25">
        <v>12.1</v>
      </c>
      <c r="Q7" s="25">
        <f t="shared" si="0"/>
        <v>242</v>
      </c>
      <c r="R7" s="25">
        <v>13.1</v>
      </c>
      <c r="S7" s="25">
        <f t="shared" si="1"/>
        <v>262</v>
      </c>
    </row>
    <row r="8" spans="1:31" ht="20.100000000000001" customHeight="1">
      <c r="B8" s="61"/>
      <c r="C8" s="63"/>
      <c r="D8" s="49"/>
      <c r="E8" s="8" t="s">
        <v>23</v>
      </c>
      <c r="F8" s="8">
        <v>4</v>
      </c>
      <c r="G8" s="51"/>
      <c r="H8" s="30"/>
      <c r="I8" s="30"/>
      <c r="J8" s="43"/>
      <c r="K8" s="43"/>
      <c r="L8" s="30"/>
      <c r="M8" s="30"/>
      <c r="N8" s="30"/>
      <c r="O8" s="35"/>
      <c r="P8" s="26"/>
      <c r="Q8" s="26"/>
      <c r="R8" s="26"/>
      <c r="S8" s="26"/>
    </row>
    <row r="9" spans="1:31" ht="20.100000000000001" customHeight="1">
      <c r="B9" s="55"/>
      <c r="C9" s="64"/>
      <c r="D9" s="48"/>
      <c r="E9" s="8" t="s">
        <v>24</v>
      </c>
      <c r="F9" s="8">
        <v>4</v>
      </c>
      <c r="G9" s="52"/>
      <c r="H9" s="31"/>
      <c r="I9" s="31"/>
      <c r="J9" s="44"/>
      <c r="K9" s="44"/>
      <c r="L9" s="31"/>
      <c r="M9" s="31"/>
      <c r="N9" s="31"/>
      <c r="O9" s="36"/>
      <c r="P9" s="27"/>
      <c r="Q9" s="27"/>
      <c r="R9" s="27"/>
      <c r="S9" s="27"/>
    </row>
    <row r="10" spans="1:31" ht="20.100000000000001" customHeight="1">
      <c r="B10" s="61" t="s">
        <v>25</v>
      </c>
      <c r="C10" s="63"/>
      <c r="D10" s="55" t="s">
        <v>26</v>
      </c>
      <c r="E10" s="8" t="s">
        <v>23</v>
      </c>
      <c r="F10" s="8">
        <v>6</v>
      </c>
      <c r="G10" s="8">
        <f>SUM(F10)</f>
        <v>6</v>
      </c>
      <c r="H10" s="9">
        <v>60</v>
      </c>
      <c r="I10" s="9">
        <f>SUM(H10*G10)</f>
        <v>360</v>
      </c>
      <c r="J10" s="16">
        <v>40</v>
      </c>
      <c r="K10" s="16">
        <f>SUM(J10*I10)</f>
        <v>14400</v>
      </c>
      <c r="L10" s="9">
        <v>51</v>
      </c>
      <c r="M10" s="9">
        <v>49</v>
      </c>
      <c r="N10" s="9">
        <v>52</v>
      </c>
      <c r="O10" s="17">
        <f>N10*M10*L10*J10/1000000</f>
        <v>5.1979199999999999</v>
      </c>
      <c r="P10" s="18">
        <v>22.4</v>
      </c>
      <c r="Q10" s="18">
        <f t="shared" si="0"/>
        <v>896</v>
      </c>
      <c r="R10" s="18">
        <v>13.1</v>
      </c>
      <c r="S10" s="18">
        <f t="shared" si="1"/>
        <v>524</v>
      </c>
    </row>
    <row r="11" spans="1:31" ht="20.100000000000001" customHeight="1">
      <c r="B11" s="61"/>
      <c r="C11" s="63"/>
      <c r="D11" s="55"/>
      <c r="E11" s="8" t="s">
        <v>22</v>
      </c>
      <c r="F11" s="8">
        <v>2</v>
      </c>
      <c r="G11" s="50">
        <f>SUM(F11:F13)</f>
        <v>6</v>
      </c>
      <c r="H11" s="29">
        <v>60</v>
      </c>
      <c r="I11" s="29">
        <f>SUM(H11*G11)</f>
        <v>360</v>
      </c>
      <c r="J11" s="42">
        <v>40</v>
      </c>
      <c r="K11" s="42">
        <f>SUM(J11*I11)</f>
        <v>14400</v>
      </c>
      <c r="L11" s="29">
        <v>51</v>
      </c>
      <c r="M11" s="29">
        <v>49</v>
      </c>
      <c r="N11" s="29">
        <v>52</v>
      </c>
      <c r="O11" s="34">
        <f>N11*M11*L11*J11/1000000</f>
        <v>5.1979199999999999</v>
      </c>
      <c r="P11" s="25">
        <v>22.4</v>
      </c>
      <c r="Q11" s="25">
        <f t="shared" si="0"/>
        <v>896</v>
      </c>
      <c r="R11" s="25">
        <v>13.1</v>
      </c>
      <c r="S11" s="25">
        <f t="shared" si="1"/>
        <v>524</v>
      </c>
    </row>
    <row r="12" spans="1:31" ht="20.100000000000001" customHeight="1">
      <c r="B12" s="61"/>
      <c r="C12" s="63"/>
      <c r="D12" s="55"/>
      <c r="E12" s="8" t="s">
        <v>23</v>
      </c>
      <c r="F12" s="8">
        <v>2</v>
      </c>
      <c r="G12" s="51"/>
      <c r="H12" s="30"/>
      <c r="I12" s="30"/>
      <c r="J12" s="43"/>
      <c r="K12" s="43"/>
      <c r="L12" s="30"/>
      <c r="M12" s="30"/>
      <c r="N12" s="30"/>
      <c r="O12" s="35"/>
      <c r="P12" s="26"/>
      <c r="Q12" s="26"/>
      <c r="R12" s="26"/>
      <c r="S12" s="26"/>
    </row>
    <row r="13" spans="1:31" ht="20.100000000000001" customHeight="1">
      <c r="B13" s="55"/>
      <c r="C13" s="64"/>
      <c r="D13" s="55"/>
      <c r="E13" s="8" t="s">
        <v>24</v>
      </c>
      <c r="F13" s="8">
        <v>2</v>
      </c>
      <c r="G13" s="52"/>
      <c r="H13" s="31"/>
      <c r="I13" s="31"/>
      <c r="J13" s="44"/>
      <c r="K13" s="44"/>
      <c r="L13" s="31"/>
      <c r="M13" s="31">
        <v>49</v>
      </c>
      <c r="N13" s="31">
        <v>52</v>
      </c>
      <c r="O13" s="36"/>
      <c r="P13" s="27"/>
      <c r="Q13" s="27"/>
      <c r="R13" s="27"/>
      <c r="S13" s="27"/>
    </row>
    <row r="14" spans="1:31" ht="20.100000000000001" customHeight="1">
      <c r="B14" s="62" t="s">
        <v>27</v>
      </c>
      <c r="C14" s="70"/>
      <c r="D14" s="55" t="s">
        <v>21</v>
      </c>
      <c r="E14" s="8" t="s">
        <v>22</v>
      </c>
      <c r="F14" s="8">
        <v>12</v>
      </c>
      <c r="G14" s="8">
        <f t="shared" ref="G14:G19" si="2">SUM(F14)</f>
        <v>12</v>
      </c>
      <c r="H14" s="9">
        <v>30</v>
      </c>
      <c r="I14" s="9">
        <f t="shared" ref="I14:I20" si="3">SUM(H14*G14)</f>
        <v>360</v>
      </c>
      <c r="J14" s="19">
        <v>100</v>
      </c>
      <c r="K14" s="19">
        <f t="shared" ref="K14:K20" si="4">SUM(J14*I14)</f>
        <v>36000</v>
      </c>
      <c r="L14" s="20">
        <v>51</v>
      </c>
      <c r="M14" s="20">
        <v>46</v>
      </c>
      <c r="N14" s="20">
        <v>27</v>
      </c>
      <c r="O14" s="17">
        <f>N14*M14*L14*J14/1000000</f>
        <v>6.3342000000000001</v>
      </c>
      <c r="P14" s="18">
        <v>10.5</v>
      </c>
      <c r="Q14" s="18">
        <f t="shared" ref="Q14:Q18" si="5">SUM(P14*J14)</f>
        <v>1050</v>
      </c>
      <c r="R14" s="18">
        <v>11.5</v>
      </c>
      <c r="S14" s="18">
        <f>R14*J14</f>
        <v>1150</v>
      </c>
    </row>
    <row r="15" spans="1:31" ht="20.100000000000001" customHeight="1">
      <c r="B15" s="63"/>
      <c r="C15" s="71"/>
      <c r="D15" s="55"/>
      <c r="E15" s="8" t="s">
        <v>22</v>
      </c>
      <c r="F15" s="8">
        <v>4</v>
      </c>
      <c r="G15" s="50">
        <f>SUM(F15:F17)</f>
        <v>12</v>
      </c>
      <c r="H15" s="29">
        <v>30</v>
      </c>
      <c r="I15" s="29">
        <f t="shared" si="3"/>
        <v>360</v>
      </c>
      <c r="J15" s="37">
        <v>60</v>
      </c>
      <c r="K15" s="37">
        <f t="shared" si="4"/>
        <v>21600</v>
      </c>
      <c r="L15" s="29">
        <v>51</v>
      </c>
      <c r="M15" s="29">
        <v>46</v>
      </c>
      <c r="N15" s="29">
        <v>27</v>
      </c>
      <c r="O15" s="34">
        <f>N15*M15*L15*J15/1000000</f>
        <v>3.8005200000000001</v>
      </c>
      <c r="P15" s="25">
        <v>10.5</v>
      </c>
      <c r="Q15" s="25">
        <f t="shared" si="5"/>
        <v>630</v>
      </c>
      <c r="R15" s="25">
        <v>11.5</v>
      </c>
      <c r="S15" s="25">
        <f>R15*J15</f>
        <v>690</v>
      </c>
    </row>
    <row r="16" spans="1:31" ht="20.100000000000001" customHeight="1">
      <c r="B16" s="63"/>
      <c r="C16" s="71"/>
      <c r="D16" s="55"/>
      <c r="E16" s="8" t="s">
        <v>23</v>
      </c>
      <c r="F16" s="8">
        <v>4</v>
      </c>
      <c r="G16" s="51"/>
      <c r="H16" s="30"/>
      <c r="I16" s="30"/>
      <c r="J16" s="38"/>
      <c r="K16" s="38"/>
      <c r="L16" s="30"/>
      <c r="M16" s="30"/>
      <c r="N16" s="30"/>
      <c r="O16" s="35"/>
      <c r="P16" s="26"/>
      <c r="Q16" s="26"/>
      <c r="R16" s="26"/>
      <c r="S16" s="26"/>
    </row>
    <row r="17" spans="2:19" ht="20.100000000000001" customHeight="1">
      <c r="B17" s="63"/>
      <c r="C17" s="71"/>
      <c r="D17" s="55"/>
      <c r="E17" s="8" t="s">
        <v>24</v>
      </c>
      <c r="F17" s="8">
        <v>4</v>
      </c>
      <c r="G17" s="52"/>
      <c r="H17" s="31"/>
      <c r="I17" s="31"/>
      <c r="J17" s="39"/>
      <c r="K17" s="39"/>
      <c r="L17" s="31"/>
      <c r="M17" s="31"/>
      <c r="N17" s="31"/>
      <c r="O17" s="36"/>
      <c r="P17" s="27"/>
      <c r="Q17" s="27"/>
      <c r="R17" s="27"/>
      <c r="S17" s="27"/>
    </row>
    <row r="18" spans="2:19" ht="20.100000000000001" customHeight="1">
      <c r="B18" s="64"/>
      <c r="C18" s="72"/>
      <c r="D18" s="55"/>
      <c r="E18" s="8" t="s">
        <v>23</v>
      </c>
      <c r="F18" s="8">
        <v>12</v>
      </c>
      <c r="G18" s="12">
        <f t="shared" si="2"/>
        <v>12</v>
      </c>
      <c r="H18" s="9">
        <v>30</v>
      </c>
      <c r="I18" s="9">
        <f t="shared" si="3"/>
        <v>360</v>
      </c>
      <c r="J18" s="19">
        <v>40</v>
      </c>
      <c r="K18" s="19">
        <f t="shared" si="4"/>
        <v>14400</v>
      </c>
      <c r="L18" s="20">
        <v>51</v>
      </c>
      <c r="M18" s="20">
        <v>46</v>
      </c>
      <c r="N18" s="20">
        <v>27</v>
      </c>
      <c r="O18" s="17">
        <f>N18*M18*L18*J18/1000000</f>
        <v>2.5336799999999999</v>
      </c>
      <c r="P18" s="18">
        <v>10.5</v>
      </c>
      <c r="Q18" s="18">
        <f t="shared" si="5"/>
        <v>420</v>
      </c>
      <c r="R18" s="18">
        <v>11.5</v>
      </c>
      <c r="S18" s="18">
        <f>R18*J18</f>
        <v>460</v>
      </c>
    </row>
    <row r="19" spans="2:19" ht="20.100000000000001" customHeight="1">
      <c r="B19" s="62" t="s">
        <v>28</v>
      </c>
      <c r="C19" s="56"/>
      <c r="D19" s="56" t="s">
        <v>29</v>
      </c>
      <c r="E19" s="8" t="s">
        <v>22</v>
      </c>
      <c r="F19" s="8">
        <v>20</v>
      </c>
      <c r="G19" s="8">
        <f t="shared" si="2"/>
        <v>20</v>
      </c>
      <c r="H19" s="9">
        <v>30</v>
      </c>
      <c r="I19" s="9">
        <f t="shared" si="3"/>
        <v>600</v>
      </c>
      <c r="J19" s="16">
        <v>120</v>
      </c>
      <c r="K19" s="19">
        <f t="shared" si="4"/>
        <v>72000</v>
      </c>
      <c r="L19" s="20">
        <v>55</v>
      </c>
      <c r="M19" s="20">
        <v>52</v>
      </c>
      <c r="N19" s="20">
        <v>54</v>
      </c>
      <c r="O19" s="17">
        <f>N19*M19*L19*J19/1000000</f>
        <v>18.532800000000002</v>
      </c>
      <c r="P19" s="18">
        <v>21</v>
      </c>
      <c r="Q19" s="18">
        <f t="shared" ref="Q19:Q23" si="6">SUM(P19*J19)</f>
        <v>2520</v>
      </c>
      <c r="R19" s="18">
        <v>22</v>
      </c>
      <c r="S19" s="18">
        <f>R19*J19</f>
        <v>2640</v>
      </c>
    </row>
    <row r="20" spans="2:19" ht="20.100000000000001" customHeight="1">
      <c r="B20" s="63"/>
      <c r="C20" s="53"/>
      <c r="D20" s="53"/>
      <c r="E20" s="8" t="s">
        <v>22</v>
      </c>
      <c r="F20" s="8">
        <v>7</v>
      </c>
      <c r="G20" s="50">
        <f>SUM(F20:F22)</f>
        <v>20</v>
      </c>
      <c r="H20" s="29">
        <v>30</v>
      </c>
      <c r="I20" s="29">
        <f t="shared" si="3"/>
        <v>600</v>
      </c>
      <c r="J20" s="42">
        <v>80</v>
      </c>
      <c r="K20" s="37">
        <f t="shared" si="4"/>
        <v>48000</v>
      </c>
      <c r="L20" s="29">
        <v>55</v>
      </c>
      <c r="M20" s="29">
        <v>52</v>
      </c>
      <c r="N20" s="29">
        <v>54</v>
      </c>
      <c r="O20" s="34">
        <f>N20*M20*L20*J20/1000000</f>
        <v>12.3552</v>
      </c>
      <c r="P20" s="25">
        <v>21</v>
      </c>
      <c r="Q20" s="25">
        <f t="shared" si="6"/>
        <v>1680</v>
      </c>
      <c r="R20" s="25">
        <v>22</v>
      </c>
      <c r="S20" s="25">
        <f>R20*J20</f>
        <v>1760</v>
      </c>
    </row>
    <row r="21" spans="2:19" ht="20.100000000000001" customHeight="1">
      <c r="B21" s="63"/>
      <c r="C21" s="53"/>
      <c r="D21" s="53"/>
      <c r="E21" s="8" t="s">
        <v>23</v>
      </c>
      <c r="F21" s="8">
        <v>6</v>
      </c>
      <c r="G21" s="51"/>
      <c r="H21" s="30"/>
      <c r="I21" s="30"/>
      <c r="J21" s="43"/>
      <c r="K21" s="38"/>
      <c r="L21" s="30"/>
      <c r="M21" s="30"/>
      <c r="N21" s="30"/>
      <c r="O21" s="35"/>
      <c r="P21" s="26"/>
      <c r="Q21" s="26"/>
      <c r="R21" s="26"/>
      <c r="S21" s="26"/>
    </row>
    <row r="22" spans="2:19" ht="20.100000000000001" customHeight="1">
      <c r="B22" s="63"/>
      <c r="C22" s="53"/>
      <c r="D22" s="53"/>
      <c r="E22" s="8" t="s">
        <v>24</v>
      </c>
      <c r="F22" s="8">
        <v>7</v>
      </c>
      <c r="G22" s="52"/>
      <c r="H22" s="31"/>
      <c r="I22" s="31"/>
      <c r="J22" s="44"/>
      <c r="K22" s="39"/>
      <c r="L22" s="31"/>
      <c r="M22" s="31"/>
      <c r="N22" s="31"/>
      <c r="O22" s="36"/>
      <c r="P22" s="27"/>
      <c r="Q22" s="27"/>
      <c r="R22" s="27"/>
      <c r="S22" s="27"/>
    </row>
    <row r="23" spans="2:19" ht="20.100000000000001" customHeight="1">
      <c r="B23" s="64"/>
      <c r="C23" s="54"/>
      <c r="D23" s="54"/>
      <c r="E23" s="8" t="s">
        <v>23</v>
      </c>
      <c r="F23" s="12">
        <v>20</v>
      </c>
      <c r="G23" s="12">
        <f t="shared" ref="G23:G29" si="7">SUM(F23)</f>
        <v>20</v>
      </c>
      <c r="H23" s="9">
        <v>30</v>
      </c>
      <c r="I23" s="9">
        <f t="shared" ref="I23:I25" si="8">SUM(H23*G23)</f>
        <v>600</v>
      </c>
      <c r="J23" s="16">
        <v>40</v>
      </c>
      <c r="K23" s="19">
        <f t="shared" ref="K23:K25" si="9">SUM(J23*I23)</f>
        <v>24000</v>
      </c>
      <c r="L23" s="20">
        <v>55</v>
      </c>
      <c r="M23" s="20">
        <v>52</v>
      </c>
      <c r="N23" s="20">
        <v>54</v>
      </c>
      <c r="O23" s="17">
        <f>N23*M23*L23*J23/1000000</f>
        <v>6.1776</v>
      </c>
      <c r="P23" s="18">
        <v>21</v>
      </c>
      <c r="Q23" s="18">
        <f t="shared" si="6"/>
        <v>840</v>
      </c>
      <c r="R23" s="18">
        <v>22</v>
      </c>
      <c r="S23" s="18">
        <f>R23*J23</f>
        <v>880</v>
      </c>
    </row>
    <row r="24" spans="2:19" ht="20.100000000000001" customHeight="1">
      <c r="B24" s="62" t="s">
        <v>30</v>
      </c>
      <c r="C24" s="56"/>
      <c r="D24" s="47" t="s">
        <v>31</v>
      </c>
      <c r="E24" s="8" t="s">
        <v>22</v>
      </c>
      <c r="F24" s="8">
        <v>20</v>
      </c>
      <c r="G24" s="8">
        <f t="shared" si="7"/>
        <v>20</v>
      </c>
      <c r="H24" s="9">
        <v>30</v>
      </c>
      <c r="I24" s="9">
        <f t="shared" si="8"/>
        <v>600</v>
      </c>
      <c r="J24" s="16">
        <v>160</v>
      </c>
      <c r="K24" s="19">
        <f t="shared" si="9"/>
        <v>96000</v>
      </c>
      <c r="L24" s="20">
        <v>59</v>
      </c>
      <c r="M24" s="20">
        <v>55</v>
      </c>
      <c r="N24" s="20">
        <v>54</v>
      </c>
      <c r="O24" s="17">
        <f>N24*M24*L24*J24/1000000</f>
        <v>28.036799999999999</v>
      </c>
      <c r="P24" s="18">
        <v>25</v>
      </c>
      <c r="Q24" s="18">
        <f t="shared" ref="Q24:Q28" si="10">SUM(P24*J24)</f>
        <v>4000</v>
      </c>
      <c r="R24" s="18">
        <v>26</v>
      </c>
      <c r="S24" s="18">
        <f>R24*J24</f>
        <v>4160</v>
      </c>
    </row>
    <row r="25" spans="2:19" ht="20.100000000000001" customHeight="1">
      <c r="B25" s="63"/>
      <c r="C25" s="53"/>
      <c r="D25" s="49"/>
      <c r="E25" s="8" t="s">
        <v>22</v>
      </c>
      <c r="F25" s="8">
        <v>7</v>
      </c>
      <c r="G25" s="50">
        <f>SUM(F25:F27)</f>
        <v>20</v>
      </c>
      <c r="H25" s="29">
        <v>30</v>
      </c>
      <c r="I25" s="29">
        <f t="shared" si="8"/>
        <v>600</v>
      </c>
      <c r="J25" s="42">
        <v>100</v>
      </c>
      <c r="K25" s="37">
        <f t="shared" si="9"/>
        <v>60000</v>
      </c>
      <c r="L25" s="29">
        <v>59</v>
      </c>
      <c r="M25" s="29">
        <v>55</v>
      </c>
      <c r="N25" s="29">
        <v>54</v>
      </c>
      <c r="O25" s="34">
        <f>N25*M25*L25*J25/1000000</f>
        <v>17.523</v>
      </c>
      <c r="P25" s="25">
        <v>25</v>
      </c>
      <c r="Q25" s="25">
        <f t="shared" si="10"/>
        <v>2500</v>
      </c>
      <c r="R25" s="25">
        <v>26</v>
      </c>
      <c r="S25" s="25">
        <f>R25*J25</f>
        <v>2600</v>
      </c>
    </row>
    <row r="26" spans="2:19" ht="20.100000000000001" customHeight="1">
      <c r="B26" s="63"/>
      <c r="C26" s="53"/>
      <c r="D26" s="49"/>
      <c r="E26" s="8" t="s">
        <v>23</v>
      </c>
      <c r="F26" s="8">
        <v>6</v>
      </c>
      <c r="G26" s="51"/>
      <c r="H26" s="30"/>
      <c r="I26" s="30"/>
      <c r="J26" s="43"/>
      <c r="K26" s="38"/>
      <c r="L26" s="30"/>
      <c r="M26" s="30"/>
      <c r="N26" s="30"/>
      <c r="O26" s="35"/>
      <c r="P26" s="26"/>
      <c r="Q26" s="26"/>
      <c r="R26" s="26"/>
      <c r="S26" s="26"/>
    </row>
    <row r="27" spans="2:19" ht="20.100000000000001" customHeight="1">
      <c r="B27" s="63"/>
      <c r="C27" s="53"/>
      <c r="D27" s="49"/>
      <c r="E27" s="8" t="s">
        <v>24</v>
      </c>
      <c r="F27" s="8">
        <v>7</v>
      </c>
      <c r="G27" s="52"/>
      <c r="H27" s="31"/>
      <c r="I27" s="31"/>
      <c r="J27" s="44"/>
      <c r="K27" s="39"/>
      <c r="L27" s="31"/>
      <c r="M27" s="31"/>
      <c r="N27" s="31"/>
      <c r="O27" s="36"/>
      <c r="P27" s="27"/>
      <c r="Q27" s="27"/>
      <c r="R27" s="27"/>
      <c r="S27" s="27"/>
    </row>
    <row r="28" spans="2:19" ht="20.100000000000001" customHeight="1">
      <c r="B28" s="64"/>
      <c r="C28" s="54"/>
      <c r="D28" s="48"/>
      <c r="E28" s="8" t="s">
        <v>23</v>
      </c>
      <c r="F28" s="12">
        <v>20</v>
      </c>
      <c r="G28" s="12">
        <f t="shared" si="7"/>
        <v>20</v>
      </c>
      <c r="H28" s="9">
        <v>30</v>
      </c>
      <c r="I28" s="9">
        <f t="shared" ref="I28:I30" si="11">SUM(H28*G28)</f>
        <v>600</v>
      </c>
      <c r="J28" s="16">
        <v>40</v>
      </c>
      <c r="K28" s="19">
        <f t="shared" ref="K28:K30" si="12">SUM(J28*I28)</f>
        <v>24000</v>
      </c>
      <c r="L28" s="20">
        <v>59</v>
      </c>
      <c r="M28" s="20">
        <v>55</v>
      </c>
      <c r="N28" s="20">
        <v>54</v>
      </c>
      <c r="O28" s="17">
        <f>N28*M28*L28*J28/1000000</f>
        <v>7.0091999999999999</v>
      </c>
      <c r="P28" s="18">
        <v>25</v>
      </c>
      <c r="Q28" s="18">
        <f t="shared" si="10"/>
        <v>1000</v>
      </c>
      <c r="R28" s="18">
        <v>26</v>
      </c>
      <c r="S28" s="18">
        <f>R28*J28</f>
        <v>1040</v>
      </c>
    </row>
    <row r="29" spans="2:19" ht="20.100000000000001" customHeight="1">
      <c r="B29" s="62" t="s">
        <v>32</v>
      </c>
      <c r="C29" s="53"/>
      <c r="D29" s="49" t="s">
        <v>21</v>
      </c>
      <c r="E29" s="8" t="s">
        <v>22</v>
      </c>
      <c r="F29" s="8">
        <v>20</v>
      </c>
      <c r="G29" s="8">
        <f t="shared" si="7"/>
        <v>20</v>
      </c>
      <c r="H29" s="9">
        <v>30</v>
      </c>
      <c r="I29" s="9">
        <f t="shared" si="11"/>
        <v>600</v>
      </c>
      <c r="J29" s="16">
        <v>160</v>
      </c>
      <c r="K29" s="19">
        <f t="shared" si="12"/>
        <v>96000</v>
      </c>
      <c r="L29" s="20">
        <v>51</v>
      </c>
      <c r="M29" s="20">
        <v>47</v>
      </c>
      <c r="N29" s="20">
        <v>52</v>
      </c>
      <c r="O29" s="17">
        <f>N29*M29*L29*J29/1000000</f>
        <v>19.94304</v>
      </c>
      <c r="P29" s="18">
        <v>17.399999999999999</v>
      </c>
      <c r="Q29" s="18">
        <f t="shared" ref="Q29:Q33" si="13">SUM(P29*J29)</f>
        <v>2784</v>
      </c>
      <c r="R29" s="18">
        <v>18.399999999999999</v>
      </c>
      <c r="S29" s="18">
        <f>R29*J29</f>
        <v>2944</v>
      </c>
    </row>
    <row r="30" spans="2:19" ht="20.100000000000001" customHeight="1">
      <c r="B30" s="63"/>
      <c r="C30" s="53"/>
      <c r="D30" s="49"/>
      <c r="E30" s="8" t="s">
        <v>22</v>
      </c>
      <c r="F30" s="8">
        <v>7</v>
      </c>
      <c r="G30" s="50">
        <f>SUM(F30:F32)</f>
        <v>20</v>
      </c>
      <c r="H30" s="29">
        <v>30</v>
      </c>
      <c r="I30" s="29">
        <f t="shared" si="11"/>
        <v>600</v>
      </c>
      <c r="J30" s="42">
        <v>100</v>
      </c>
      <c r="K30" s="37">
        <f t="shared" si="12"/>
        <v>60000</v>
      </c>
      <c r="L30" s="29">
        <v>51</v>
      </c>
      <c r="M30" s="29">
        <v>47</v>
      </c>
      <c r="N30" s="29">
        <v>52</v>
      </c>
      <c r="O30" s="34">
        <f>N30*M30*L30*J30/1000000</f>
        <v>12.464399999999999</v>
      </c>
      <c r="P30" s="25">
        <v>17.399999999999999</v>
      </c>
      <c r="Q30" s="25">
        <f t="shared" si="13"/>
        <v>1739.9999999999998</v>
      </c>
      <c r="R30" s="25">
        <v>18.399999999999999</v>
      </c>
      <c r="S30" s="25">
        <f>R30*J30</f>
        <v>1839.9999999999998</v>
      </c>
    </row>
    <row r="31" spans="2:19" ht="20.100000000000001" customHeight="1">
      <c r="B31" s="63"/>
      <c r="C31" s="53"/>
      <c r="D31" s="49"/>
      <c r="E31" s="8" t="s">
        <v>23</v>
      </c>
      <c r="F31" s="8">
        <v>6</v>
      </c>
      <c r="G31" s="51"/>
      <c r="H31" s="30"/>
      <c r="I31" s="30"/>
      <c r="J31" s="43"/>
      <c r="K31" s="38"/>
      <c r="L31" s="30"/>
      <c r="M31" s="30"/>
      <c r="N31" s="30"/>
      <c r="O31" s="35"/>
      <c r="P31" s="26"/>
      <c r="Q31" s="26"/>
      <c r="R31" s="26"/>
      <c r="S31" s="26"/>
    </row>
    <row r="32" spans="2:19" ht="20.100000000000001" customHeight="1">
      <c r="B32" s="63"/>
      <c r="C32" s="53"/>
      <c r="D32" s="49"/>
      <c r="E32" s="8" t="s">
        <v>24</v>
      </c>
      <c r="F32" s="8">
        <v>7</v>
      </c>
      <c r="G32" s="52"/>
      <c r="H32" s="31"/>
      <c r="I32" s="31"/>
      <c r="J32" s="44"/>
      <c r="K32" s="39"/>
      <c r="L32" s="31"/>
      <c r="M32" s="31"/>
      <c r="N32" s="31"/>
      <c r="O32" s="36"/>
      <c r="P32" s="27"/>
      <c r="Q32" s="27"/>
      <c r="R32" s="27"/>
      <c r="S32" s="27"/>
    </row>
    <row r="33" spans="2:19" ht="20.100000000000001" customHeight="1">
      <c r="B33" s="64"/>
      <c r="C33" s="54"/>
      <c r="D33" s="48"/>
      <c r="E33" s="8" t="s">
        <v>23</v>
      </c>
      <c r="F33" s="12">
        <v>20</v>
      </c>
      <c r="G33" s="12">
        <f t="shared" ref="G33:G41" si="14">SUM(F33)</f>
        <v>20</v>
      </c>
      <c r="H33" s="9">
        <v>30</v>
      </c>
      <c r="I33" s="9">
        <f t="shared" ref="I33:I35" si="15">SUM(H33*G33)</f>
        <v>600</v>
      </c>
      <c r="J33" s="16">
        <v>40</v>
      </c>
      <c r="K33" s="19">
        <f t="shared" ref="K33:K35" si="16">SUM(J33*I33)</f>
        <v>24000</v>
      </c>
      <c r="L33" s="20">
        <v>51</v>
      </c>
      <c r="M33" s="20">
        <v>47</v>
      </c>
      <c r="N33" s="20">
        <v>52</v>
      </c>
      <c r="O33" s="17">
        <f>N33*M33*L33*J33/1000000</f>
        <v>4.98576</v>
      </c>
      <c r="P33" s="18">
        <v>17.399999999999999</v>
      </c>
      <c r="Q33" s="18">
        <f t="shared" si="13"/>
        <v>696</v>
      </c>
      <c r="R33" s="18">
        <v>18.399999999999999</v>
      </c>
      <c r="S33" s="18">
        <f>R33*J33</f>
        <v>736</v>
      </c>
    </row>
    <row r="34" spans="2:19" ht="20.100000000000001" customHeight="1">
      <c r="B34" s="62" t="s">
        <v>33</v>
      </c>
      <c r="C34" s="53"/>
      <c r="D34" s="49" t="s">
        <v>34</v>
      </c>
      <c r="E34" s="8" t="s">
        <v>22</v>
      </c>
      <c r="F34" s="8">
        <v>20</v>
      </c>
      <c r="G34" s="8">
        <f t="shared" si="14"/>
        <v>20</v>
      </c>
      <c r="H34" s="9">
        <v>30</v>
      </c>
      <c r="I34" s="9">
        <f t="shared" si="15"/>
        <v>600</v>
      </c>
      <c r="J34" s="19">
        <v>200</v>
      </c>
      <c r="K34" s="19">
        <f t="shared" si="16"/>
        <v>120000</v>
      </c>
      <c r="L34" s="20">
        <v>52</v>
      </c>
      <c r="M34" s="20">
        <v>49</v>
      </c>
      <c r="N34" s="20">
        <v>52</v>
      </c>
      <c r="O34" s="17">
        <f>N34*M34*L34*J34/1000000</f>
        <v>26.499199999999998</v>
      </c>
      <c r="P34" s="18">
        <v>21.7</v>
      </c>
      <c r="Q34" s="18">
        <f t="shared" ref="Q34:Q39" si="17">SUM(P34*J34)</f>
        <v>4340</v>
      </c>
      <c r="R34" s="18">
        <v>22.7</v>
      </c>
      <c r="S34" s="18">
        <f>R34*J34</f>
        <v>4540</v>
      </c>
    </row>
    <row r="35" spans="2:19" ht="20.100000000000001" customHeight="1">
      <c r="B35" s="63"/>
      <c r="C35" s="53"/>
      <c r="D35" s="49"/>
      <c r="E35" s="8" t="s">
        <v>22</v>
      </c>
      <c r="F35" s="8">
        <v>7</v>
      </c>
      <c r="G35" s="50">
        <f>SUM(F35:F37)</f>
        <v>20</v>
      </c>
      <c r="H35" s="29">
        <v>30</v>
      </c>
      <c r="I35" s="29">
        <f t="shared" si="15"/>
        <v>600</v>
      </c>
      <c r="J35" s="37">
        <v>120</v>
      </c>
      <c r="K35" s="37">
        <f t="shared" si="16"/>
        <v>72000</v>
      </c>
      <c r="L35" s="29">
        <v>52</v>
      </c>
      <c r="M35" s="29">
        <v>49</v>
      </c>
      <c r="N35" s="29">
        <v>52</v>
      </c>
      <c r="O35" s="34">
        <f>N35*M35*L35*J35/1000000</f>
        <v>15.899520000000001</v>
      </c>
      <c r="P35" s="25">
        <v>21.7</v>
      </c>
      <c r="Q35" s="25">
        <f t="shared" si="17"/>
        <v>2604</v>
      </c>
      <c r="R35" s="25">
        <v>22.7</v>
      </c>
      <c r="S35" s="25">
        <f>R35*J35</f>
        <v>2724</v>
      </c>
    </row>
    <row r="36" spans="2:19" ht="20.100000000000001" customHeight="1">
      <c r="B36" s="63"/>
      <c r="C36" s="53"/>
      <c r="D36" s="49"/>
      <c r="E36" s="8" t="s">
        <v>23</v>
      </c>
      <c r="F36" s="8">
        <v>6</v>
      </c>
      <c r="G36" s="51"/>
      <c r="H36" s="30"/>
      <c r="I36" s="30"/>
      <c r="J36" s="38"/>
      <c r="K36" s="38"/>
      <c r="L36" s="30"/>
      <c r="M36" s="30"/>
      <c r="N36" s="30"/>
      <c r="O36" s="35"/>
      <c r="P36" s="26"/>
      <c r="Q36" s="26"/>
      <c r="R36" s="26"/>
      <c r="S36" s="26"/>
    </row>
    <row r="37" spans="2:19" ht="20.100000000000001" customHeight="1">
      <c r="B37" s="63"/>
      <c r="C37" s="53"/>
      <c r="D37" s="49"/>
      <c r="E37" s="8" t="s">
        <v>24</v>
      </c>
      <c r="F37" s="8">
        <v>7</v>
      </c>
      <c r="G37" s="52"/>
      <c r="H37" s="31"/>
      <c r="I37" s="31"/>
      <c r="J37" s="39"/>
      <c r="K37" s="39"/>
      <c r="L37" s="31"/>
      <c r="M37" s="31"/>
      <c r="N37" s="31"/>
      <c r="O37" s="36"/>
      <c r="P37" s="27"/>
      <c r="Q37" s="27"/>
      <c r="R37" s="27"/>
      <c r="S37" s="27"/>
    </row>
    <row r="38" spans="2:19" ht="20.100000000000001" customHeight="1">
      <c r="B38" s="64"/>
      <c r="C38" s="54"/>
      <c r="D38" s="48"/>
      <c r="E38" s="8" t="s">
        <v>23</v>
      </c>
      <c r="F38" s="12">
        <v>20</v>
      </c>
      <c r="G38" s="12">
        <f t="shared" si="14"/>
        <v>20</v>
      </c>
      <c r="H38" s="9">
        <v>30</v>
      </c>
      <c r="I38" s="9">
        <f t="shared" ref="I38:I42" si="18">SUM(H38*G38)</f>
        <v>600</v>
      </c>
      <c r="J38" s="19">
        <v>60</v>
      </c>
      <c r="K38" s="19">
        <f t="shared" ref="K38:K42" si="19">SUM(J38*I38)</f>
        <v>36000</v>
      </c>
      <c r="L38" s="20">
        <v>52</v>
      </c>
      <c r="M38" s="20">
        <v>49</v>
      </c>
      <c r="N38" s="20">
        <v>52</v>
      </c>
      <c r="O38" s="17">
        <f>N38*M38*L38*J38/1000000</f>
        <v>7.9497600000000004</v>
      </c>
      <c r="P38" s="18">
        <v>21.7</v>
      </c>
      <c r="Q38" s="18">
        <f t="shared" si="17"/>
        <v>1302</v>
      </c>
      <c r="R38" s="18">
        <v>22.7</v>
      </c>
      <c r="S38" s="18">
        <f>R38*J38</f>
        <v>1362</v>
      </c>
    </row>
    <row r="39" spans="2:19" ht="39.950000000000003" customHeight="1">
      <c r="B39" s="65" t="s">
        <v>35</v>
      </c>
      <c r="C39" s="13"/>
      <c r="D39" s="47" t="s">
        <v>26</v>
      </c>
      <c r="E39" s="8" t="s">
        <v>22</v>
      </c>
      <c r="F39" s="8">
        <v>8</v>
      </c>
      <c r="G39" s="12">
        <f t="shared" si="14"/>
        <v>8</v>
      </c>
      <c r="H39" s="9">
        <v>30</v>
      </c>
      <c r="I39" s="9">
        <f t="shared" si="18"/>
        <v>240</v>
      </c>
      <c r="J39" s="19">
        <v>15</v>
      </c>
      <c r="K39" s="19">
        <f t="shared" si="19"/>
        <v>3600</v>
      </c>
      <c r="L39" s="9">
        <v>51</v>
      </c>
      <c r="M39" s="9">
        <v>49</v>
      </c>
      <c r="N39" s="9">
        <v>29</v>
      </c>
      <c r="O39" s="17">
        <f>N39*M39*L39*J39/1000000</f>
        <v>1.0870649999999999</v>
      </c>
      <c r="P39" s="18">
        <v>12.6</v>
      </c>
      <c r="Q39" s="18">
        <f t="shared" si="17"/>
        <v>189</v>
      </c>
      <c r="R39" s="18">
        <v>13.6</v>
      </c>
      <c r="S39" s="18">
        <f>R39*J39</f>
        <v>204</v>
      </c>
    </row>
    <row r="40" spans="2:19" ht="39.950000000000003" customHeight="1">
      <c r="B40" s="66"/>
      <c r="C40" s="11"/>
      <c r="D40" s="48"/>
      <c r="E40" s="8" t="s">
        <v>23</v>
      </c>
      <c r="F40" s="12"/>
      <c r="G40" s="12">
        <f t="shared" si="14"/>
        <v>0</v>
      </c>
      <c r="H40" s="9">
        <v>30</v>
      </c>
      <c r="I40" s="9">
        <f t="shared" si="18"/>
        <v>0</v>
      </c>
      <c r="J40" s="19">
        <v>15</v>
      </c>
      <c r="K40" s="19">
        <f t="shared" si="19"/>
        <v>0</v>
      </c>
      <c r="L40" s="9">
        <v>51</v>
      </c>
      <c r="M40" s="9">
        <v>49</v>
      </c>
      <c r="N40" s="9">
        <v>29</v>
      </c>
      <c r="O40" s="17">
        <f>N40*M40*L40*J40/1000000</f>
        <v>1.0870649999999999</v>
      </c>
      <c r="P40" s="18">
        <v>12.6</v>
      </c>
      <c r="Q40" s="18">
        <f t="shared" ref="Q40:Q46" si="20">SUM(P40*J40)</f>
        <v>189</v>
      </c>
      <c r="R40" s="18">
        <v>13.6</v>
      </c>
      <c r="S40" s="18">
        <f>R40*J40</f>
        <v>204</v>
      </c>
    </row>
    <row r="41" spans="2:19" ht="20.100000000000001" customHeight="1">
      <c r="B41" s="67" t="s">
        <v>35</v>
      </c>
      <c r="C41" s="53"/>
      <c r="D41" s="47" t="s">
        <v>31</v>
      </c>
      <c r="E41" s="8" t="s">
        <v>22</v>
      </c>
      <c r="F41" s="8">
        <v>12</v>
      </c>
      <c r="G41" s="8">
        <f t="shared" si="14"/>
        <v>12</v>
      </c>
      <c r="H41" s="9">
        <v>30</v>
      </c>
      <c r="I41" s="9">
        <f t="shared" si="18"/>
        <v>360</v>
      </c>
      <c r="J41" s="19">
        <v>15</v>
      </c>
      <c r="K41" s="19">
        <f t="shared" si="19"/>
        <v>5400</v>
      </c>
      <c r="L41" s="20">
        <v>58</v>
      </c>
      <c r="M41" s="20">
        <v>50</v>
      </c>
      <c r="N41" s="20">
        <v>31</v>
      </c>
      <c r="O41" s="17">
        <f>N41*M41*L41*J41/1000000</f>
        <v>1.3485</v>
      </c>
      <c r="P41" s="18">
        <v>14.2</v>
      </c>
      <c r="Q41" s="18">
        <f t="shared" si="20"/>
        <v>213</v>
      </c>
      <c r="R41" s="18">
        <v>15.7</v>
      </c>
      <c r="S41" s="18">
        <f>R41*J41</f>
        <v>235.5</v>
      </c>
    </row>
    <row r="42" spans="2:19" ht="20.100000000000001" customHeight="1">
      <c r="B42" s="68"/>
      <c r="C42" s="53"/>
      <c r="D42" s="49"/>
      <c r="E42" s="8" t="s">
        <v>22</v>
      </c>
      <c r="F42" s="8">
        <v>4</v>
      </c>
      <c r="G42" s="50">
        <f>SUM(F42:F44)</f>
        <v>12</v>
      </c>
      <c r="H42" s="29">
        <v>30</v>
      </c>
      <c r="I42" s="29">
        <f t="shared" si="18"/>
        <v>360</v>
      </c>
      <c r="J42" s="37">
        <v>10</v>
      </c>
      <c r="K42" s="37">
        <f t="shared" si="19"/>
        <v>3600</v>
      </c>
      <c r="L42" s="29">
        <v>58</v>
      </c>
      <c r="M42" s="29">
        <v>50</v>
      </c>
      <c r="N42" s="29">
        <v>31</v>
      </c>
      <c r="O42" s="34">
        <f>N42*M42*L42*J42/1000000</f>
        <v>0.89900000000000002</v>
      </c>
      <c r="P42" s="25">
        <v>14.2</v>
      </c>
      <c r="Q42" s="25">
        <f t="shared" si="20"/>
        <v>142</v>
      </c>
      <c r="R42" s="25">
        <v>15.7</v>
      </c>
      <c r="S42" s="25">
        <f>R42*J42</f>
        <v>157</v>
      </c>
    </row>
    <row r="43" spans="2:19" ht="20.100000000000001" customHeight="1">
      <c r="B43" s="68"/>
      <c r="C43" s="53"/>
      <c r="D43" s="49"/>
      <c r="E43" s="8" t="s">
        <v>23</v>
      </c>
      <c r="F43" s="8">
        <v>4</v>
      </c>
      <c r="G43" s="51"/>
      <c r="H43" s="30"/>
      <c r="I43" s="30"/>
      <c r="J43" s="38"/>
      <c r="K43" s="38"/>
      <c r="L43" s="30"/>
      <c r="M43" s="30"/>
      <c r="N43" s="30"/>
      <c r="O43" s="35"/>
      <c r="P43" s="26"/>
      <c r="Q43" s="26"/>
      <c r="R43" s="26"/>
      <c r="S43" s="26"/>
    </row>
    <row r="44" spans="2:19" ht="20.100000000000001" customHeight="1">
      <c r="B44" s="68"/>
      <c r="C44" s="53"/>
      <c r="D44" s="49"/>
      <c r="E44" s="8" t="s">
        <v>24</v>
      </c>
      <c r="F44" s="8">
        <v>4</v>
      </c>
      <c r="G44" s="52"/>
      <c r="H44" s="31"/>
      <c r="I44" s="31"/>
      <c r="J44" s="39"/>
      <c r="K44" s="39"/>
      <c r="L44" s="31"/>
      <c r="M44" s="31"/>
      <c r="N44" s="31"/>
      <c r="O44" s="36"/>
      <c r="P44" s="27"/>
      <c r="Q44" s="27"/>
      <c r="R44" s="27"/>
      <c r="S44" s="27"/>
    </row>
    <row r="45" spans="2:19" ht="20.100000000000001" customHeight="1">
      <c r="B45" s="69"/>
      <c r="C45" s="54"/>
      <c r="D45" s="48"/>
      <c r="E45" s="8" t="s">
        <v>23</v>
      </c>
      <c r="F45" s="12">
        <v>12</v>
      </c>
      <c r="G45" s="12">
        <f t="shared" ref="G45:G48" si="21">SUM(F45)</f>
        <v>12</v>
      </c>
      <c r="H45" s="9">
        <v>30</v>
      </c>
      <c r="I45" s="9">
        <f t="shared" ref="I45:I49" si="22">SUM(H45*G45)</f>
        <v>360</v>
      </c>
      <c r="J45" s="19">
        <v>15</v>
      </c>
      <c r="K45" s="19">
        <f t="shared" ref="K45:K49" si="23">SUM(J45*I45)</f>
        <v>5400</v>
      </c>
      <c r="L45" s="20">
        <v>58</v>
      </c>
      <c r="M45" s="20">
        <v>50</v>
      </c>
      <c r="N45" s="20">
        <v>31</v>
      </c>
      <c r="O45" s="17">
        <f>N45*M45*L45*J45/1000000</f>
        <v>1.3485</v>
      </c>
      <c r="P45" s="18">
        <v>14.2</v>
      </c>
      <c r="Q45" s="18">
        <f t="shared" si="20"/>
        <v>213</v>
      </c>
      <c r="R45" s="18">
        <v>15.7</v>
      </c>
      <c r="S45" s="18">
        <f>R45*J45</f>
        <v>235.5</v>
      </c>
    </row>
    <row r="46" spans="2:19" ht="39.950000000000003" customHeight="1">
      <c r="B46" s="65" t="s">
        <v>36</v>
      </c>
      <c r="C46" s="13"/>
      <c r="D46" s="47" t="s">
        <v>26</v>
      </c>
      <c r="E46" s="8" t="s">
        <v>22</v>
      </c>
      <c r="F46" s="8">
        <v>8</v>
      </c>
      <c r="G46" s="12">
        <f t="shared" si="21"/>
        <v>8</v>
      </c>
      <c r="H46" s="9">
        <v>30</v>
      </c>
      <c r="I46" s="9">
        <f t="shared" si="22"/>
        <v>240</v>
      </c>
      <c r="J46" s="19">
        <v>9</v>
      </c>
      <c r="K46" s="19">
        <f t="shared" si="23"/>
        <v>2160</v>
      </c>
      <c r="L46" s="9">
        <v>51</v>
      </c>
      <c r="M46" s="9">
        <v>49</v>
      </c>
      <c r="N46" s="9">
        <v>29</v>
      </c>
      <c r="O46" s="17">
        <f>N46*M46*L46*J46/1000000</f>
        <v>0.65223900000000001</v>
      </c>
      <c r="P46" s="18">
        <v>12.6</v>
      </c>
      <c r="Q46" s="18">
        <f t="shared" si="20"/>
        <v>113.39999999999999</v>
      </c>
      <c r="R46" s="18">
        <v>13.6</v>
      </c>
      <c r="S46" s="18">
        <f>R46*J46</f>
        <v>122.39999999999999</v>
      </c>
    </row>
    <row r="47" spans="2:19" ht="39.950000000000003" customHeight="1">
      <c r="B47" s="66"/>
      <c r="C47" s="11"/>
      <c r="D47" s="48"/>
      <c r="E47" s="8" t="s">
        <v>23</v>
      </c>
      <c r="F47" s="12">
        <v>8</v>
      </c>
      <c r="G47" s="12">
        <f t="shared" si="21"/>
        <v>8</v>
      </c>
      <c r="H47" s="9">
        <v>30</v>
      </c>
      <c r="I47" s="9">
        <f t="shared" si="22"/>
        <v>240</v>
      </c>
      <c r="J47" s="19">
        <v>9</v>
      </c>
      <c r="K47" s="19">
        <f t="shared" si="23"/>
        <v>2160</v>
      </c>
      <c r="L47" s="9">
        <v>51</v>
      </c>
      <c r="M47" s="9">
        <v>49</v>
      </c>
      <c r="N47" s="9">
        <v>29</v>
      </c>
      <c r="O47" s="17">
        <f>N47*M47*L47*J47/1000000</f>
        <v>0.65223900000000001</v>
      </c>
      <c r="P47" s="18">
        <v>12.6</v>
      </c>
      <c r="Q47" s="18">
        <f t="shared" ref="Q47:Q52" si="24">SUM(P47*J47)</f>
        <v>113.39999999999999</v>
      </c>
      <c r="R47" s="18">
        <v>13.6</v>
      </c>
      <c r="S47" s="18">
        <f>R47*J47</f>
        <v>122.39999999999999</v>
      </c>
    </row>
    <row r="48" spans="2:19" ht="20.100000000000001" customHeight="1">
      <c r="B48" s="67" t="s">
        <v>36</v>
      </c>
      <c r="C48" s="14"/>
      <c r="D48" s="47" t="s">
        <v>31</v>
      </c>
      <c r="E48" s="8" t="s">
        <v>22</v>
      </c>
      <c r="F48" s="8">
        <v>12</v>
      </c>
      <c r="G48" s="8">
        <f t="shared" si="21"/>
        <v>12</v>
      </c>
      <c r="H48" s="9">
        <v>30</v>
      </c>
      <c r="I48" s="9">
        <f t="shared" si="22"/>
        <v>360</v>
      </c>
      <c r="J48" s="19">
        <v>9</v>
      </c>
      <c r="K48" s="19">
        <f t="shared" si="23"/>
        <v>3240</v>
      </c>
      <c r="L48" s="20">
        <v>58</v>
      </c>
      <c r="M48" s="20">
        <v>50</v>
      </c>
      <c r="N48" s="20">
        <v>31</v>
      </c>
      <c r="O48" s="17">
        <f>N48*M48*L48*J48/1000000</f>
        <v>0.80910000000000004</v>
      </c>
      <c r="P48" s="18">
        <v>14.2</v>
      </c>
      <c r="Q48" s="18">
        <f t="shared" si="24"/>
        <v>127.8</v>
      </c>
      <c r="R48" s="18">
        <v>15.7</v>
      </c>
      <c r="S48" s="18">
        <f>R48*J48</f>
        <v>141.29999999999998</v>
      </c>
    </row>
    <row r="49" spans="2:19" ht="20.100000000000001" customHeight="1">
      <c r="B49" s="68"/>
      <c r="C49" s="10"/>
      <c r="D49" s="49"/>
      <c r="E49" s="8" t="s">
        <v>22</v>
      </c>
      <c r="F49" s="8">
        <v>4</v>
      </c>
      <c r="G49" s="50">
        <f>SUM(F49:F51)</f>
        <v>12</v>
      </c>
      <c r="H49" s="29">
        <v>30</v>
      </c>
      <c r="I49" s="29">
        <f t="shared" si="22"/>
        <v>360</v>
      </c>
      <c r="J49" s="37">
        <v>6</v>
      </c>
      <c r="K49" s="37">
        <f t="shared" si="23"/>
        <v>2160</v>
      </c>
      <c r="L49" s="29">
        <v>58</v>
      </c>
      <c r="M49" s="29">
        <v>50</v>
      </c>
      <c r="N49" s="29">
        <v>31</v>
      </c>
      <c r="O49" s="34">
        <f>N49*M49*L49*J49/1000000</f>
        <v>0.53939999999999999</v>
      </c>
      <c r="P49" s="25">
        <v>14.2</v>
      </c>
      <c r="Q49" s="25">
        <f t="shared" si="24"/>
        <v>85.199999999999989</v>
      </c>
      <c r="R49" s="25">
        <v>15.7</v>
      </c>
      <c r="S49" s="25">
        <f>R49*J49</f>
        <v>94.199999999999989</v>
      </c>
    </row>
    <row r="50" spans="2:19" ht="20.100000000000001" customHeight="1">
      <c r="B50" s="68"/>
      <c r="C50" s="10"/>
      <c r="D50" s="49"/>
      <c r="E50" s="8" t="s">
        <v>23</v>
      </c>
      <c r="F50" s="8">
        <v>4</v>
      </c>
      <c r="G50" s="51"/>
      <c r="H50" s="30"/>
      <c r="I50" s="30"/>
      <c r="J50" s="38"/>
      <c r="K50" s="38"/>
      <c r="L50" s="30"/>
      <c r="M50" s="30"/>
      <c r="N50" s="30"/>
      <c r="O50" s="35"/>
      <c r="P50" s="26"/>
      <c r="Q50" s="26"/>
      <c r="R50" s="26"/>
      <c r="S50" s="26"/>
    </row>
    <row r="51" spans="2:19" ht="20.100000000000001" customHeight="1">
      <c r="B51" s="68"/>
      <c r="C51" s="10"/>
      <c r="D51" s="49"/>
      <c r="E51" s="8" t="s">
        <v>24</v>
      </c>
      <c r="F51" s="8">
        <v>4</v>
      </c>
      <c r="G51" s="52"/>
      <c r="H51" s="31"/>
      <c r="I51" s="31"/>
      <c r="J51" s="39"/>
      <c r="K51" s="39"/>
      <c r="L51" s="31"/>
      <c r="M51" s="31"/>
      <c r="N51" s="31"/>
      <c r="O51" s="36"/>
      <c r="P51" s="27"/>
      <c r="Q51" s="27"/>
      <c r="R51" s="27"/>
      <c r="S51" s="27"/>
    </row>
    <row r="52" spans="2:19" ht="20.100000000000001" customHeight="1">
      <c r="B52" s="69"/>
      <c r="C52" s="11"/>
      <c r="D52" s="48"/>
      <c r="E52" s="8" t="s">
        <v>23</v>
      </c>
      <c r="F52" s="12">
        <v>12</v>
      </c>
      <c r="G52" s="12">
        <f t="shared" ref="G52:G58" si="25">SUM(F52)</f>
        <v>12</v>
      </c>
      <c r="H52" s="9">
        <v>30</v>
      </c>
      <c r="I52" s="9">
        <f t="shared" ref="I52:I54" si="26">SUM(H52*G52)</f>
        <v>360</v>
      </c>
      <c r="J52" s="19">
        <v>9</v>
      </c>
      <c r="K52" s="19">
        <f t="shared" ref="K52:K54" si="27">SUM(J52*I52)</f>
        <v>3240</v>
      </c>
      <c r="L52" s="20">
        <v>58</v>
      </c>
      <c r="M52" s="20">
        <v>50</v>
      </c>
      <c r="N52" s="20">
        <v>31</v>
      </c>
      <c r="O52" s="17">
        <f>N52*M52*L52*J52/1000000</f>
        <v>0.80910000000000004</v>
      </c>
      <c r="P52" s="18">
        <v>14.2</v>
      </c>
      <c r="Q52" s="18">
        <f t="shared" si="24"/>
        <v>127.8</v>
      </c>
      <c r="R52" s="18">
        <v>15.7</v>
      </c>
      <c r="S52" s="18">
        <f>R52*J52</f>
        <v>141.29999999999998</v>
      </c>
    </row>
    <row r="53" spans="2:19" ht="20.100000000000001" customHeight="1">
      <c r="B53" s="67" t="s">
        <v>37</v>
      </c>
      <c r="C53" s="13"/>
      <c r="D53" s="47" t="s">
        <v>21</v>
      </c>
      <c r="E53" s="8" t="s">
        <v>22</v>
      </c>
      <c r="F53" s="8">
        <v>12</v>
      </c>
      <c r="G53" s="8">
        <f t="shared" si="25"/>
        <v>12</v>
      </c>
      <c r="H53" s="9">
        <v>30</v>
      </c>
      <c r="I53" s="9">
        <f t="shared" si="26"/>
        <v>360</v>
      </c>
      <c r="J53" s="19">
        <v>4</v>
      </c>
      <c r="K53" s="19">
        <f t="shared" si="27"/>
        <v>1440</v>
      </c>
      <c r="L53" s="20">
        <v>51</v>
      </c>
      <c r="M53" s="20">
        <v>46</v>
      </c>
      <c r="N53" s="20">
        <v>31</v>
      </c>
      <c r="O53" s="17">
        <f>N53*M53*L53*J53/1000000</f>
        <v>0.290904</v>
      </c>
      <c r="P53" s="18">
        <v>10.3</v>
      </c>
      <c r="Q53" s="18">
        <f t="shared" ref="Q53:Q57" si="28">SUM(P53*J53)</f>
        <v>41.2</v>
      </c>
      <c r="R53" s="18">
        <v>11.3</v>
      </c>
      <c r="S53" s="18">
        <f>R53*J53</f>
        <v>45.2</v>
      </c>
    </row>
    <row r="54" spans="2:19" ht="20.100000000000001" customHeight="1">
      <c r="B54" s="68"/>
      <c r="C54" s="10"/>
      <c r="D54" s="49"/>
      <c r="E54" s="8" t="s">
        <v>22</v>
      </c>
      <c r="F54" s="8">
        <v>4</v>
      </c>
      <c r="G54" s="50">
        <f>SUM(F54:F56)</f>
        <v>12</v>
      </c>
      <c r="H54" s="29">
        <v>30</v>
      </c>
      <c r="I54" s="29">
        <f t="shared" si="26"/>
        <v>360</v>
      </c>
      <c r="J54" s="37">
        <v>4</v>
      </c>
      <c r="K54" s="37">
        <f t="shared" si="27"/>
        <v>1440</v>
      </c>
      <c r="L54" s="29">
        <v>51</v>
      </c>
      <c r="M54" s="29">
        <v>46</v>
      </c>
      <c r="N54" s="29">
        <v>31</v>
      </c>
      <c r="O54" s="34">
        <f>N54*M54*L54*J54/1000000</f>
        <v>0.290904</v>
      </c>
      <c r="P54" s="25">
        <v>10.3</v>
      </c>
      <c r="Q54" s="25">
        <f t="shared" si="28"/>
        <v>41.2</v>
      </c>
      <c r="R54" s="25">
        <v>11.3</v>
      </c>
      <c r="S54" s="25">
        <f>R54*J54</f>
        <v>45.2</v>
      </c>
    </row>
    <row r="55" spans="2:19" ht="20.100000000000001" customHeight="1">
      <c r="B55" s="68"/>
      <c r="C55" s="10"/>
      <c r="D55" s="49"/>
      <c r="E55" s="8" t="s">
        <v>23</v>
      </c>
      <c r="F55" s="8">
        <v>4</v>
      </c>
      <c r="G55" s="51"/>
      <c r="H55" s="30"/>
      <c r="I55" s="30"/>
      <c r="J55" s="38"/>
      <c r="K55" s="38"/>
      <c r="L55" s="30"/>
      <c r="M55" s="30"/>
      <c r="N55" s="30"/>
      <c r="O55" s="35"/>
      <c r="P55" s="26"/>
      <c r="Q55" s="26"/>
      <c r="R55" s="26"/>
      <c r="S55" s="26"/>
    </row>
    <row r="56" spans="2:19" ht="20.100000000000001" customHeight="1">
      <c r="B56" s="68"/>
      <c r="C56" s="10"/>
      <c r="D56" s="49"/>
      <c r="E56" s="8" t="s">
        <v>24</v>
      </c>
      <c r="F56" s="8">
        <v>4</v>
      </c>
      <c r="G56" s="52"/>
      <c r="H56" s="31"/>
      <c r="I56" s="31"/>
      <c r="J56" s="39"/>
      <c r="K56" s="39"/>
      <c r="L56" s="31"/>
      <c r="M56" s="31"/>
      <c r="N56" s="31"/>
      <c r="O56" s="36"/>
      <c r="P56" s="27"/>
      <c r="Q56" s="27"/>
      <c r="R56" s="27"/>
      <c r="S56" s="27"/>
    </row>
    <row r="57" spans="2:19" ht="20.100000000000001" customHeight="1">
      <c r="B57" s="69"/>
      <c r="C57" s="11"/>
      <c r="D57" s="48"/>
      <c r="E57" s="8" t="s">
        <v>23</v>
      </c>
      <c r="F57" s="12">
        <v>12</v>
      </c>
      <c r="G57" s="12">
        <f t="shared" si="25"/>
        <v>12</v>
      </c>
      <c r="H57" s="9">
        <v>30</v>
      </c>
      <c r="I57" s="9">
        <f t="shared" ref="I57:I59" si="29">SUM(H57*G57)</f>
        <v>360</v>
      </c>
      <c r="J57" s="19">
        <v>4</v>
      </c>
      <c r="K57" s="19">
        <f t="shared" ref="K57:K59" si="30">SUM(J57*I57)</f>
        <v>1440</v>
      </c>
      <c r="L57" s="20">
        <v>51</v>
      </c>
      <c r="M57" s="20">
        <v>46</v>
      </c>
      <c r="N57" s="20">
        <v>31</v>
      </c>
      <c r="O57" s="17">
        <f>N57*M57*L57*J57/1000000</f>
        <v>0.290904</v>
      </c>
      <c r="P57" s="18">
        <v>10.3</v>
      </c>
      <c r="Q57" s="18">
        <f t="shared" si="28"/>
        <v>41.2</v>
      </c>
      <c r="R57" s="18">
        <v>11.3</v>
      </c>
      <c r="S57" s="18">
        <f>R57*J57</f>
        <v>45.2</v>
      </c>
    </row>
    <row r="58" spans="2:19" ht="20.100000000000001" customHeight="1">
      <c r="B58" s="67" t="s">
        <v>37</v>
      </c>
      <c r="C58" s="13"/>
      <c r="D58" s="47" t="s">
        <v>34</v>
      </c>
      <c r="E58" s="8" t="s">
        <v>22</v>
      </c>
      <c r="F58" s="8">
        <v>12</v>
      </c>
      <c r="G58" s="8">
        <f t="shared" si="25"/>
        <v>12</v>
      </c>
      <c r="H58" s="9">
        <v>30</v>
      </c>
      <c r="I58" s="9">
        <f t="shared" si="29"/>
        <v>360</v>
      </c>
      <c r="J58" s="19">
        <v>5</v>
      </c>
      <c r="K58" s="19">
        <f t="shared" si="30"/>
        <v>1800</v>
      </c>
      <c r="L58" s="20">
        <v>51</v>
      </c>
      <c r="M58" s="20">
        <v>49</v>
      </c>
      <c r="N58" s="20">
        <v>31</v>
      </c>
      <c r="O58" s="17">
        <f>N58*M58*L58*J58/1000000</f>
        <v>0.38734499999999999</v>
      </c>
      <c r="P58" s="18">
        <v>11.1</v>
      </c>
      <c r="Q58" s="18">
        <f t="shared" ref="Q58:Q62" si="31">SUM(P58*J58)</f>
        <v>55.5</v>
      </c>
      <c r="R58" s="18">
        <v>12.1</v>
      </c>
      <c r="S58" s="18">
        <f>R58*J58</f>
        <v>60.5</v>
      </c>
    </row>
    <row r="59" spans="2:19" ht="20.100000000000001" customHeight="1">
      <c r="B59" s="68"/>
      <c r="C59" s="10"/>
      <c r="D59" s="49"/>
      <c r="E59" s="8" t="s">
        <v>22</v>
      </c>
      <c r="F59" s="8">
        <v>4</v>
      </c>
      <c r="G59" s="50">
        <f>SUM(F59:F61)</f>
        <v>12</v>
      </c>
      <c r="H59" s="29">
        <v>30</v>
      </c>
      <c r="I59" s="29">
        <f t="shared" si="29"/>
        <v>360</v>
      </c>
      <c r="J59" s="37">
        <v>5</v>
      </c>
      <c r="K59" s="37">
        <f t="shared" si="30"/>
        <v>1800</v>
      </c>
      <c r="L59" s="29">
        <v>51</v>
      </c>
      <c r="M59" s="29">
        <v>49</v>
      </c>
      <c r="N59" s="29">
        <v>31</v>
      </c>
      <c r="O59" s="34">
        <f>N59*M59*L59*J59/1000000</f>
        <v>0.38734499999999999</v>
      </c>
      <c r="P59" s="25">
        <v>11.1</v>
      </c>
      <c r="Q59" s="25">
        <f t="shared" si="31"/>
        <v>55.5</v>
      </c>
      <c r="R59" s="25">
        <v>12.1</v>
      </c>
      <c r="S59" s="25">
        <f>R59*J59</f>
        <v>60.5</v>
      </c>
    </row>
    <row r="60" spans="2:19" ht="20.100000000000001" customHeight="1">
      <c r="B60" s="68"/>
      <c r="C60" s="10"/>
      <c r="D60" s="49"/>
      <c r="E60" s="8" t="s">
        <v>23</v>
      </c>
      <c r="F60" s="8">
        <v>4</v>
      </c>
      <c r="G60" s="51"/>
      <c r="H60" s="30"/>
      <c r="I60" s="30"/>
      <c r="J60" s="38"/>
      <c r="K60" s="38"/>
      <c r="L60" s="30"/>
      <c r="M60" s="30"/>
      <c r="N60" s="30"/>
      <c r="O60" s="35"/>
      <c r="P60" s="26"/>
      <c r="Q60" s="26"/>
      <c r="R60" s="26"/>
      <c r="S60" s="26"/>
    </row>
    <row r="61" spans="2:19" ht="20.100000000000001" customHeight="1">
      <c r="B61" s="68"/>
      <c r="C61" s="10"/>
      <c r="D61" s="49"/>
      <c r="E61" s="8" t="s">
        <v>24</v>
      </c>
      <c r="F61" s="8">
        <v>4</v>
      </c>
      <c r="G61" s="52"/>
      <c r="H61" s="31"/>
      <c r="I61" s="31"/>
      <c r="J61" s="39"/>
      <c r="K61" s="39"/>
      <c r="L61" s="31"/>
      <c r="M61" s="31"/>
      <c r="N61" s="31"/>
      <c r="O61" s="36"/>
      <c r="P61" s="27"/>
      <c r="Q61" s="27"/>
      <c r="R61" s="27"/>
      <c r="S61" s="27"/>
    </row>
    <row r="62" spans="2:19" ht="20.100000000000001" customHeight="1">
      <c r="B62" s="69"/>
      <c r="C62" s="11"/>
      <c r="D62" s="48"/>
      <c r="E62" s="8" t="s">
        <v>23</v>
      </c>
      <c r="F62" s="12">
        <v>12</v>
      </c>
      <c r="G62" s="12">
        <f t="shared" ref="G62:G68" si="32">SUM(F62)</f>
        <v>12</v>
      </c>
      <c r="H62" s="9">
        <v>30</v>
      </c>
      <c r="I62" s="9">
        <f t="shared" ref="I62:I64" si="33">SUM(H62*G62)</f>
        <v>360</v>
      </c>
      <c r="J62" s="19">
        <v>5</v>
      </c>
      <c r="K62" s="19">
        <f t="shared" ref="K62:K64" si="34">SUM(J62*I62)</f>
        <v>1800</v>
      </c>
      <c r="L62" s="20">
        <v>51</v>
      </c>
      <c r="M62" s="20">
        <v>49</v>
      </c>
      <c r="N62" s="20">
        <v>31</v>
      </c>
      <c r="O62" s="17">
        <f>N62*M62*L62*J62/1000000</f>
        <v>0.38734499999999999</v>
      </c>
      <c r="P62" s="18">
        <v>11.1</v>
      </c>
      <c r="Q62" s="18">
        <f t="shared" si="31"/>
        <v>55.5</v>
      </c>
      <c r="R62" s="18">
        <v>12.1</v>
      </c>
      <c r="S62" s="18">
        <f>R62*J62</f>
        <v>60.5</v>
      </c>
    </row>
    <row r="63" spans="2:19" ht="20.100000000000001" customHeight="1">
      <c r="B63" s="67" t="s">
        <v>38</v>
      </c>
      <c r="C63" s="13"/>
      <c r="D63" s="47" t="s">
        <v>21</v>
      </c>
      <c r="E63" s="8" t="s">
        <v>22</v>
      </c>
      <c r="F63" s="8">
        <v>12</v>
      </c>
      <c r="G63" s="8">
        <f t="shared" si="32"/>
        <v>12</v>
      </c>
      <c r="H63" s="9">
        <v>30</v>
      </c>
      <c r="I63" s="9">
        <f t="shared" si="33"/>
        <v>360</v>
      </c>
      <c r="J63" s="19">
        <v>4</v>
      </c>
      <c r="K63" s="19">
        <f t="shared" si="34"/>
        <v>1440</v>
      </c>
      <c r="L63" s="20">
        <v>51</v>
      </c>
      <c r="M63" s="20">
        <v>46</v>
      </c>
      <c r="N63" s="20">
        <v>31</v>
      </c>
      <c r="O63" s="17">
        <f>N63*M63*L63*J63/1000000</f>
        <v>0.290904</v>
      </c>
      <c r="P63" s="18">
        <v>10.3</v>
      </c>
      <c r="Q63" s="18">
        <f t="shared" ref="Q63:Q67" si="35">SUM(P63*J63)</f>
        <v>41.2</v>
      </c>
      <c r="R63" s="18">
        <v>11.3</v>
      </c>
      <c r="S63" s="18">
        <f>R63*J63</f>
        <v>45.2</v>
      </c>
    </row>
    <row r="64" spans="2:19" ht="20.100000000000001" customHeight="1">
      <c r="B64" s="68"/>
      <c r="C64" s="10"/>
      <c r="D64" s="49"/>
      <c r="E64" s="8" t="s">
        <v>22</v>
      </c>
      <c r="F64" s="8">
        <v>4</v>
      </c>
      <c r="G64" s="50">
        <f>SUM(F64:F66)</f>
        <v>12</v>
      </c>
      <c r="H64" s="29">
        <v>30</v>
      </c>
      <c r="I64" s="29">
        <f t="shared" si="33"/>
        <v>360</v>
      </c>
      <c r="J64" s="37">
        <v>4</v>
      </c>
      <c r="K64" s="37">
        <f t="shared" si="34"/>
        <v>1440</v>
      </c>
      <c r="L64" s="29">
        <v>51</v>
      </c>
      <c r="M64" s="29">
        <v>46</v>
      </c>
      <c r="N64" s="29">
        <v>31</v>
      </c>
      <c r="O64" s="34">
        <f>N64*M64*L64*J64/1000000</f>
        <v>0.290904</v>
      </c>
      <c r="P64" s="25">
        <v>10.3</v>
      </c>
      <c r="Q64" s="25">
        <f t="shared" si="35"/>
        <v>41.2</v>
      </c>
      <c r="R64" s="25">
        <v>11.3</v>
      </c>
      <c r="S64" s="25">
        <f>R64*J64</f>
        <v>45.2</v>
      </c>
    </row>
    <row r="65" spans="2:19" ht="20.100000000000001" customHeight="1">
      <c r="B65" s="68"/>
      <c r="C65" s="10"/>
      <c r="D65" s="49"/>
      <c r="E65" s="8" t="s">
        <v>23</v>
      </c>
      <c r="F65" s="8">
        <v>4</v>
      </c>
      <c r="G65" s="51"/>
      <c r="H65" s="30"/>
      <c r="I65" s="30"/>
      <c r="J65" s="38"/>
      <c r="K65" s="38"/>
      <c r="L65" s="30"/>
      <c r="M65" s="30"/>
      <c r="N65" s="30"/>
      <c r="O65" s="35"/>
      <c r="P65" s="26"/>
      <c r="Q65" s="26"/>
      <c r="R65" s="26"/>
      <c r="S65" s="26"/>
    </row>
    <row r="66" spans="2:19" ht="20.100000000000001" customHeight="1">
      <c r="B66" s="68"/>
      <c r="C66" s="10"/>
      <c r="D66" s="49"/>
      <c r="E66" s="8" t="s">
        <v>24</v>
      </c>
      <c r="F66" s="8">
        <v>4</v>
      </c>
      <c r="G66" s="52"/>
      <c r="H66" s="31"/>
      <c r="I66" s="31"/>
      <c r="J66" s="39"/>
      <c r="K66" s="39"/>
      <c r="L66" s="31"/>
      <c r="M66" s="31"/>
      <c r="N66" s="31"/>
      <c r="O66" s="36"/>
      <c r="P66" s="27"/>
      <c r="Q66" s="27"/>
      <c r="R66" s="27"/>
      <c r="S66" s="27"/>
    </row>
    <row r="67" spans="2:19" ht="20.100000000000001" customHeight="1">
      <c r="B67" s="69"/>
      <c r="C67" s="11"/>
      <c r="D67" s="48"/>
      <c r="E67" s="8" t="s">
        <v>23</v>
      </c>
      <c r="F67" s="12">
        <v>12</v>
      </c>
      <c r="G67" s="12">
        <f t="shared" si="32"/>
        <v>12</v>
      </c>
      <c r="H67" s="9">
        <v>30</v>
      </c>
      <c r="I67" s="9">
        <f t="shared" ref="I67:I69" si="36">SUM(H67*G67)</f>
        <v>360</v>
      </c>
      <c r="J67" s="19">
        <v>4</v>
      </c>
      <c r="K67" s="19">
        <f t="shared" ref="K67:K69" si="37">SUM(J67*I67)</f>
        <v>1440</v>
      </c>
      <c r="L67" s="20">
        <v>51</v>
      </c>
      <c r="M67" s="20">
        <v>46</v>
      </c>
      <c r="N67" s="20">
        <v>31</v>
      </c>
      <c r="O67" s="17">
        <f>N67*M67*L67*J67/1000000</f>
        <v>0.290904</v>
      </c>
      <c r="P67" s="18">
        <v>10.3</v>
      </c>
      <c r="Q67" s="18">
        <f t="shared" si="35"/>
        <v>41.2</v>
      </c>
      <c r="R67" s="18">
        <v>11.3</v>
      </c>
      <c r="S67" s="18">
        <f>R67*J67</f>
        <v>45.2</v>
      </c>
    </row>
    <row r="68" spans="2:19" ht="20.100000000000001" customHeight="1">
      <c r="B68" s="67" t="s">
        <v>38</v>
      </c>
      <c r="C68" s="13"/>
      <c r="D68" s="47" t="s">
        <v>34</v>
      </c>
      <c r="E68" s="8" t="s">
        <v>22</v>
      </c>
      <c r="F68" s="8">
        <v>12</v>
      </c>
      <c r="G68" s="8">
        <f t="shared" si="32"/>
        <v>12</v>
      </c>
      <c r="H68" s="9">
        <v>30</v>
      </c>
      <c r="I68" s="9">
        <f t="shared" si="36"/>
        <v>360</v>
      </c>
      <c r="J68" s="19">
        <v>5</v>
      </c>
      <c r="K68" s="19">
        <f t="shared" si="37"/>
        <v>1800</v>
      </c>
      <c r="L68" s="20">
        <v>51</v>
      </c>
      <c r="M68" s="20">
        <v>49</v>
      </c>
      <c r="N68" s="20">
        <v>31</v>
      </c>
      <c r="O68" s="17">
        <f>N68*M68*L68*J68/1000000</f>
        <v>0.38734499999999999</v>
      </c>
      <c r="P68" s="18">
        <v>11.1</v>
      </c>
      <c r="Q68" s="18">
        <f t="shared" ref="Q68:Q72" si="38">SUM(P68*J68)</f>
        <v>55.5</v>
      </c>
      <c r="R68" s="18">
        <v>12.1</v>
      </c>
      <c r="S68" s="18">
        <f>R68*J68</f>
        <v>60.5</v>
      </c>
    </row>
    <row r="69" spans="2:19" ht="20.100000000000001" customHeight="1">
      <c r="B69" s="68"/>
      <c r="C69" s="10"/>
      <c r="D69" s="49"/>
      <c r="E69" s="8" t="s">
        <v>22</v>
      </c>
      <c r="F69" s="8">
        <v>4</v>
      </c>
      <c r="G69" s="50">
        <f>SUM(F69:F71)</f>
        <v>12</v>
      </c>
      <c r="H69" s="29">
        <v>30</v>
      </c>
      <c r="I69" s="29">
        <f t="shared" si="36"/>
        <v>360</v>
      </c>
      <c r="J69" s="37">
        <v>5</v>
      </c>
      <c r="K69" s="37">
        <f t="shared" si="37"/>
        <v>1800</v>
      </c>
      <c r="L69" s="29">
        <v>51</v>
      </c>
      <c r="M69" s="29">
        <v>49</v>
      </c>
      <c r="N69" s="29">
        <v>31</v>
      </c>
      <c r="O69" s="34">
        <f>N69*M69*L69*J69/1000000</f>
        <v>0.38734499999999999</v>
      </c>
      <c r="P69" s="25">
        <v>11.1</v>
      </c>
      <c r="Q69" s="25">
        <f t="shared" si="38"/>
        <v>55.5</v>
      </c>
      <c r="R69" s="25">
        <v>12.1</v>
      </c>
      <c r="S69" s="25">
        <f>R69*J69</f>
        <v>60.5</v>
      </c>
    </row>
    <row r="70" spans="2:19" ht="20.100000000000001" customHeight="1">
      <c r="B70" s="68"/>
      <c r="C70" s="10"/>
      <c r="D70" s="49"/>
      <c r="E70" s="8" t="s">
        <v>23</v>
      </c>
      <c r="F70" s="8">
        <v>4</v>
      </c>
      <c r="G70" s="51"/>
      <c r="H70" s="30"/>
      <c r="I70" s="30"/>
      <c r="J70" s="38"/>
      <c r="K70" s="38"/>
      <c r="L70" s="30"/>
      <c r="M70" s="30"/>
      <c r="N70" s="30"/>
      <c r="O70" s="35"/>
      <c r="P70" s="26"/>
      <c r="Q70" s="26"/>
      <c r="R70" s="26"/>
      <c r="S70" s="26"/>
    </row>
    <row r="71" spans="2:19" ht="20.100000000000001" customHeight="1">
      <c r="B71" s="68"/>
      <c r="C71" s="10"/>
      <c r="D71" s="49"/>
      <c r="E71" s="8" t="s">
        <v>24</v>
      </c>
      <c r="F71" s="8">
        <v>4</v>
      </c>
      <c r="G71" s="52"/>
      <c r="H71" s="31"/>
      <c r="I71" s="31"/>
      <c r="J71" s="39"/>
      <c r="K71" s="39"/>
      <c r="L71" s="31"/>
      <c r="M71" s="31"/>
      <c r="N71" s="31"/>
      <c r="O71" s="36"/>
      <c r="P71" s="27"/>
      <c r="Q71" s="27"/>
      <c r="R71" s="27"/>
      <c r="S71" s="27"/>
    </row>
    <row r="72" spans="2:19" ht="20.100000000000001" customHeight="1">
      <c r="B72" s="69"/>
      <c r="C72" s="11"/>
      <c r="D72" s="48"/>
      <c r="E72" s="8" t="s">
        <v>23</v>
      </c>
      <c r="F72" s="12">
        <v>12</v>
      </c>
      <c r="G72" s="12">
        <f>SUM(F72)</f>
        <v>12</v>
      </c>
      <c r="H72" s="9">
        <v>30</v>
      </c>
      <c r="I72" s="9">
        <f>SUM(H72*G72)</f>
        <v>360</v>
      </c>
      <c r="J72" s="19">
        <v>5</v>
      </c>
      <c r="K72" s="19">
        <f>SUM(J72*I72)</f>
        <v>1800</v>
      </c>
      <c r="L72" s="20">
        <v>51</v>
      </c>
      <c r="M72" s="20">
        <v>49</v>
      </c>
      <c r="N72" s="20">
        <v>31</v>
      </c>
      <c r="O72" s="17">
        <f>N72*M72*L72*J72/1000000</f>
        <v>0.38734499999999999</v>
      </c>
      <c r="P72" s="18">
        <v>11.1</v>
      </c>
      <c r="Q72" s="18">
        <f t="shared" si="38"/>
        <v>55.5</v>
      </c>
      <c r="R72" s="18">
        <v>12.1</v>
      </c>
      <c r="S72" s="18">
        <f>R72*J72</f>
        <v>60.5</v>
      </c>
    </row>
    <row r="73" spans="2:19" s="2" customFormat="1" ht="26.1" customHeight="1">
      <c r="B73" s="57" t="s">
        <v>39</v>
      </c>
      <c r="C73" s="58"/>
      <c r="D73" s="58"/>
      <c r="E73" s="58"/>
      <c r="F73" s="58"/>
      <c r="G73" s="58"/>
      <c r="H73" s="58"/>
      <c r="I73" s="59"/>
      <c r="J73" s="22">
        <f>SUM(J6:J72)</f>
        <v>1846</v>
      </c>
      <c r="K73" s="22">
        <f>SUM(K6:K72)</f>
        <v>948000</v>
      </c>
      <c r="L73" s="22"/>
      <c r="M73" s="22"/>
      <c r="N73" s="22"/>
      <c r="O73" s="23">
        <f>SUM(O6:O72)</f>
        <v>229.78022200000015</v>
      </c>
      <c r="P73" s="23"/>
      <c r="Q73" s="24">
        <f>SUM(Q6:Q72)</f>
        <v>34169.799999999988</v>
      </c>
      <c r="R73" s="24"/>
      <c r="S73" s="24">
        <f>SUM(S6:S72)</f>
        <v>35223.799999999988</v>
      </c>
    </row>
    <row r="74" spans="2:19" ht="6" customHeight="1"/>
  </sheetData>
  <mergeCells count="226">
    <mergeCell ref="B2:S2"/>
    <mergeCell ref="B3:S3"/>
    <mergeCell ref="L4:N4"/>
    <mergeCell ref="H4:H5"/>
    <mergeCell ref="J4:J5"/>
    <mergeCell ref="P4:P5"/>
    <mergeCell ref="R4:R5"/>
    <mergeCell ref="B73:I73"/>
    <mergeCell ref="B4:B5"/>
    <mergeCell ref="B6:B9"/>
    <mergeCell ref="B10:B13"/>
    <mergeCell ref="B14:B18"/>
    <mergeCell ref="B19:B23"/>
    <mergeCell ref="B24:B28"/>
    <mergeCell ref="B29:B33"/>
    <mergeCell ref="B34:B38"/>
    <mergeCell ref="B39:B40"/>
    <mergeCell ref="B41:B45"/>
    <mergeCell ref="B46:B47"/>
    <mergeCell ref="B48:B52"/>
    <mergeCell ref="B53:B57"/>
    <mergeCell ref="B58:B62"/>
    <mergeCell ref="B63:B67"/>
    <mergeCell ref="B68:B72"/>
    <mergeCell ref="C4:C5"/>
    <mergeCell ref="C6:C9"/>
    <mergeCell ref="C10:C13"/>
    <mergeCell ref="C14:C18"/>
    <mergeCell ref="C19:C23"/>
    <mergeCell ref="C24:C28"/>
    <mergeCell ref="C29:C33"/>
    <mergeCell ref="C34:C38"/>
    <mergeCell ref="C41:C45"/>
    <mergeCell ref="D4:D5"/>
    <mergeCell ref="D6:D9"/>
    <mergeCell ref="D10:D13"/>
    <mergeCell ref="D14:D18"/>
    <mergeCell ref="D19:D23"/>
    <mergeCell ref="D24:D28"/>
    <mergeCell ref="D29:D33"/>
    <mergeCell ref="D34:D38"/>
    <mergeCell ref="D39:D40"/>
    <mergeCell ref="D41:D45"/>
    <mergeCell ref="D46:D47"/>
    <mergeCell ref="D48:D52"/>
    <mergeCell ref="D53:D57"/>
    <mergeCell ref="D58:D62"/>
    <mergeCell ref="D63:D67"/>
    <mergeCell ref="D68:D72"/>
    <mergeCell ref="E4:E5"/>
    <mergeCell ref="F4:F5"/>
    <mergeCell ref="G4:G5"/>
    <mergeCell ref="G7:G9"/>
    <mergeCell ref="G11:G13"/>
    <mergeCell ref="G15:G17"/>
    <mergeCell ref="G20:G22"/>
    <mergeCell ref="G25:G27"/>
    <mergeCell ref="G30:G32"/>
    <mergeCell ref="G35:G37"/>
    <mergeCell ref="G42:G44"/>
    <mergeCell ref="G49:G51"/>
    <mergeCell ref="G54:G56"/>
    <mergeCell ref="G59:G61"/>
    <mergeCell ref="G64:G66"/>
    <mergeCell ref="G69:G71"/>
    <mergeCell ref="H7:H9"/>
    <mergeCell ref="H11:H13"/>
    <mergeCell ref="H15:H17"/>
    <mergeCell ref="H20:H22"/>
    <mergeCell ref="H25:H27"/>
    <mergeCell ref="H30:H32"/>
    <mergeCell ref="H35:H37"/>
    <mergeCell ref="H42:H44"/>
    <mergeCell ref="H49:H51"/>
    <mergeCell ref="I4:I5"/>
    <mergeCell ref="I7:I9"/>
    <mergeCell ref="I11:I13"/>
    <mergeCell ref="I15:I17"/>
    <mergeCell ref="I20:I22"/>
    <mergeCell ref="I25:I27"/>
    <mergeCell ref="I30:I32"/>
    <mergeCell ref="I35:I37"/>
    <mergeCell ref="I42:I44"/>
    <mergeCell ref="J25:J27"/>
    <mergeCell ref="J30:J32"/>
    <mergeCell ref="J35:J37"/>
    <mergeCell ref="J42:J44"/>
    <mergeCell ref="J49:J51"/>
    <mergeCell ref="H54:H56"/>
    <mergeCell ref="H59:H61"/>
    <mergeCell ref="H64:H66"/>
    <mergeCell ref="H69:H71"/>
    <mergeCell ref="I49:I51"/>
    <mergeCell ref="I54:I56"/>
    <mergeCell ref="I59:I61"/>
    <mergeCell ref="I64:I66"/>
    <mergeCell ref="I69:I71"/>
    <mergeCell ref="L42:L44"/>
    <mergeCell ref="L49:L51"/>
    <mergeCell ref="J54:J56"/>
    <mergeCell ref="J59:J61"/>
    <mergeCell ref="J64:J66"/>
    <mergeCell ref="J69:J71"/>
    <mergeCell ref="K4:K5"/>
    <mergeCell ref="K7:K9"/>
    <mergeCell ref="K11:K13"/>
    <mergeCell ref="K15:K17"/>
    <mergeCell ref="K20:K22"/>
    <mergeCell ref="K25:K27"/>
    <mergeCell ref="K30:K32"/>
    <mergeCell ref="K35:K37"/>
    <mergeCell ref="K42:K44"/>
    <mergeCell ref="K49:K51"/>
    <mergeCell ref="K54:K56"/>
    <mergeCell ref="K59:K61"/>
    <mergeCell ref="K64:K66"/>
    <mergeCell ref="K69:K71"/>
    <mergeCell ref="J7:J9"/>
    <mergeCell ref="J11:J13"/>
    <mergeCell ref="J15:J17"/>
    <mergeCell ref="J20:J22"/>
    <mergeCell ref="L54:L56"/>
    <mergeCell ref="L59:L61"/>
    <mergeCell ref="L64:L66"/>
    <mergeCell ref="L69:L71"/>
    <mergeCell ref="M7:M9"/>
    <mergeCell ref="M11:M13"/>
    <mergeCell ref="M15:M17"/>
    <mergeCell ref="M20:M22"/>
    <mergeCell ref="M25:M27"/>
    <mergeCell ref="M30:M32"/>
    <mergeCell ref="M35:M37"/>
    <mergeCell ref="M42:M44"/>
    <mergeCell ref="M49:M51"/>
    <mergeCell ref="M54:M56"/>
    <mergeCell ref="M59:M61"/>
    <mergeCell ref="M64:M66"/>
    <mergeCell ref="M69:M71"/>
    <mergeCell ref="L7:L9"/>
    <mergeCell ref="L11:L13"/>
    <mergeCell ref="L15:L17"/>
    <mergeCell ref="L20:L22"/>
    <mergeCell ref="L25:L27"/>
    <mergeCell ref="L30:L32"/>
    <mergeCell ref="L35:L37"/>
    <mergeCell ref="N69:N71"/>
    <mergeCell ref="O4:O5"/>
    <mergeCell ref="O7:O9"/>
    <mergeCell ref="O11:O13"/>
    <mergeCell ref="O15:O17"/>
    <mergeCell ref="O20:O22"/>
    <mergeCell ref="O25:O27"/>
    <mergeCell ref="O30:O32"/>
    <mergeCell ref="O35:O37"/>
    <mergeCell ref="O42:O44"/>
    <mergeCell ref="O49:O51"/>
    <mergeCell ref="O54:O56"/>
    <mergeCell ref="O59:O61"/>
    <mergeCell ref="O64:O66"/>
    <mergeCell ref="O69:O71"/>
    <mergeCell ref="N7:N9"/>
    <mergeCell ref="N11:N13"/>
    <mergeCell ref="N15:N17"/>
    <mergeCell ref="N20:N22"/>
    <mergeCell ref="N25:N27"/>
    <mergeCell ref="N30:N32"/>
    <mergeCell ref="N35:N37"/>
    <mergeCell ref="N42:N44"/>
    <mergeCell ref="N49:N51"/>
    <mergeCell ref="P20:P22"/>
    <mergeCell ref="P25:P27"/>
    <mergeCell ref="P30:P32"/>
    <mergeCell ref="P35:P37"/>
    <mergeCell ref="P42:P44"/>
    <mergeCell ref="P49:P51"/>
    <mergeCell ref="N54:N56"/>
    <mergeCell ref="N59:N61"/>
    <mergeCell ref="N64:N66"/>
    <mergeCell ref="R35:R37"/>
    <mergeCell ref="R42:R44"/>
    <mergeCell ref="R49:R51"/>
    <mergeCell ref="P54:P56"/>
    <mergeCell ref="P59:P61"/>
    <mergeCell ref="P64:P66"/>
    <mergeCell ref="P69:P71"/>
    <mergeCell ref="Q4:Q5"/>
    <mergeCell ref="Q7:Q9"/>
    <mergeCell ref="Q11:Q13"/>
    <mergeCell ref="Q15:Q17"/>
    <mergeCell ref="Q20:Q22"/>
    <mergeCell ref="Q25:Q27"/>
    <mergeCell ref="Q30:Q32"/>
    <mergeCell ref="Q35:Q37"/>
    <mergeCell ref="Q42:Q44"/>
    <mergeCell ref="Q49:Q51"/>
    <mergeCell ref="Q54:Q56"/>
    <mergeCell ref="Q59:Q61"/>
    <mergeCell ref="Q64:Q66"/>
    <mergeCell ref="Q69:Q71"/>
    <mergeCell ref="P7:P9"/>
    <mergeCell ref="P11:P13"/>
    <mergeCell ref="P15:P17"/>
    <mergeCell ref="R54:R56"/>
    <mergeCell ref="R59:R61"/>
    <mergeCell ref="R64:R66"/>
    <mergeCell ref="R69:R71"/>
    <mergeCell ref="S4:S5"/>
    <mergeCell ref="S7:S9"/>
    <mergeCell ref="S11:S13"/>
    <mergeCell ref="S15:S17"/>
    <mergeCell ref="S20:S22"/>
    <mergeCell ref="S25:S27"/>
    <mergeCell ref="S30:S32"/>
    <mergeCell ref="S35:S37"/>
    <mergeCell ref="S42:S44"/>
    <mergeCell ref="S49:S51"/>
    <mergeCell ref="S54:S56"/>
    <mergeCell ref="S59:S61"/>
    <mergeCell ref="S64:S66"/>
    <mergeCell ref="S69:S71"/>
    <mergeCell ref="R7:R9"/>
    <mergeCell ref="R11:R13"/>
    <mergeCell ref="R15:R17"/>
    <mergeCell ref="R20:R22"/>
    <mergeCell ref="R25:R27"/>
    <mergeCell ref="R30:R32"/>
  </mergeCells>
  <pageMargins left="0.196527777777778" right="0.196527777777778" top="0" bottom="0" header="0" footer="0"/>
  <pageSetup paperSize="9" orientation="landscape"/>
  <ignoredErrors>
    <ignoredError sqref="J21:J22" formula="1"/>
    <ignoredError sqref="G7 G11 G15 G20 G25 G30 G35 G42 G49 G54 G59 G64 G69:G7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2023-05-12T11:15:00Z</dcterms:created>
  <dcterms:modified xsi:type="dcterms:W3CDTF">2025-04-23T08:38:17Z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D2E79427E474472CA3C8C2CFE8DB36DA_12</vt:lpwstr>
  </property>
</Properties>
</file>